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2" ContentType="application/binary"/>
  <Override PartName="/xl/commentsmeta6"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traore\Documents\ERASMUS KA2\ERASMUS INDUCATE\OUTILS\SITE DOCS FINAUX\"/>
    </mc:Choice>
  </mc:AlternateContent>
  <bookViews>
    <workbookView xWindow="0" yWindow="0" windowWidth="25200" windowHeight="12840"/>
  </bookViews>
  <sheets>
    <sheet name="Titulinis lapas" sheetId="1" r:id="rId1"/>
    <sheet name="Sistemos apžvalga" sheetId="2" r:id="rId2"/>
    <sheet name="Vadovavimo valdymo lygis" sheetId="3" r:id="rId3"/>
    <sheet name="Specialistų, mokytojų lygis" sheetId="4" r:id="rId4"/>
    <sheet name="Rezultatai" sheetId="5" r:id="rId5"/>
    <sheet name="Schemos" sheetId="6" r:id="rId6"/>
    <sheet name="Ataskaita VV" sheetId="7" r:id="rId7"/>
    <sheet name="Ataskaita SM"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im0EOG6UP5gyXcWRnrWoqtZUdCGQ=="/>
    </ext>
  </extLst>
</workbook>
</file>

<file path=xl/calcChain.xml><?xml version="1.0" encoding="utf-8"?>
<calcChain xmlns="http://schemas.openxmlformats.org/spreadsheetml/2006/main">
  <c r="C21" i="8" l="1"/>
  <c r="B45" i="6" l="1"/>
  <c r="B44" i="6"/>
  <c r="B43" i="6"/>
  <c r="B42" i="6"/>
  <c r="B41" i="6"/>
  <c r="B40" i="6"/>
  <c r="B39" i="6"/>
  <c r="B38" i="6"/>
  <c r="B37" i="6"/>
  <c r="B36" i="6"/>
  <c r="B35" i="6"/>
  <c r="B32" i="6"/>
  <c r="B31" i="6"/>
  <c r="B30" i="6"/>
  <c r="B29" i="6"/>
  <c r="B28" i="6"/>
  <c r="B27" i="6"/>
  <c r="B25" i="6"/>
  <c r="B24" i="6"/>
  <c r="B23" i="6"/>
  <c r="B22" i="6"/>
  <c r="B20" i="6"/>
  <c r="B19" i="6"/>
  <c r="B18" i="6"/>
  <c r="B17" i="6"/>
  <c r="B16" i="6"/>
  <c r="B15" i="6"/>
  <c r="B14" i="6"/>
  <c r="B13" i="6"/>
  <c r="B12" i="6"/>
  <c r="B11" i="6"/>
  <c r="B10" i="6"/>
  <c r="B9" i="6"/>
  <c r="B8" i="6"/>
  <c r="B7" i="6"/>
  <c r="B6" i="6"/>
  <c r="B5" i="6"/>
  <c r="B4" i="6"/>
  <c r="B3" i="6"/>
  <c r="B2" i="6"/>
  <c r="B1" i="6"/>
  <c r="G16" i="5"/>
  <c r="F16" i="5"/>
  <c r="F15" i="5"/>
  <c r="B15" i="5"/>
  <c r="C15" i="5" s="1"/>
  <c r="D15" i="5" s="1"/>
  <c r="G14" i="5"/>
  <c r="F14" i="5"/>
  <c r="B14" i="5"/>
  <c r="C14" i="5" s="1"/>
  <c r="D14" i="5" s="1"/>
  <c r="G13" i="5"/>
  <c r="G17" i="5" s="1"/>
  <c r="F13" i="5"/>
  <c r="B13" i="5"/>
  <c r="C13" i="5" s="1"/>
  <c r="D13" i="5" s="1"/>
  <c r="B12" i="5"/>
  <c r="C12" i="5" s="1"/>
  <c r="D12" i="5" s="1"/>
  <c r="B8" i="5"/>
  <c r="C8" i="5" s="1"/>
  <c r="D8" i="5" s="1"/>
  <c r="B7" i="5"/>
  <c r="C7" i="5" s="1"/>
  <c r="D7" i="5" s="1"/>
  <c r="B6" i="5"/>
  <c r="B5" i="5"/>
  <c r="C5" i="5" s="1"/>
  <c r="D5" i="5" s="1"/>
  <c r="U5" i="3"/>
  <c r="U6" i="3" s="1"/>
  <c r="U7" i="3" s="1"/>
  <c r="U8" i="3" s="1"/>
  <c r="U9" i="3" s="1"/>
  <c r="U10" i="3" s="1"/>
  <c r="U11" i="3" s="1"/>
  <c r="U12" i="3" s="1"/>
  <c r="U4" i="3"/>
  <c r="F17" i="5" l="1"/>
  <c r="C6" i="5"/>
  <c r="D6" i="5" s="1"/>
  <c r="A38" i="8"/>
  <c r="B21" i="7"/>
  <c r="C21" i="7" s="1"/>
  <c r="B21" i="8"/>
  <c r="B55" i="7"/>
  <c r="C55" i="7" s="1"/>
  <c r="B55" i="8"/>
  <c r="C55" i="8" s="1"/>
  <c r="B72" i="7"/>
  <c r="C72" i="7" s="1"/>
  <c r="B72" i="8"/>
  <c r="C72" i="8" s="1"/>
  <c r="B11" i="5"/>
  <c r="C11" i="5" s="1"/>
  <c r="D11" i="5" s="1"/>
  <c r="A21" i="8"/>
  <c r="A55" i="8"/>
  <c r="A72" i="8"/>
  <c r="A21" i="7"/>
  <c r="A38" i="7"/>
  <c r="A55" i="7"/>
  <c r="A72" i="7"/>
  <c r="B4" i="5"/>
  <c r="B38" i="7" l="1"/>
  <c r="C38" i="7" s="1"/>
  <c r="B38" i="8"/>
  <c r="C38" i="8" s="1"/>
  <c r="B37" i="5"/>
  <c r="A10" i="7"/>
  <c r="C4" i="5"/>
  <c r="D4" i="5" s="1"/>
  <c r="A10" i="8"/>
  <c r="B76" i="6"/>
  <c r="B10" i="8" l="1"/>
  <c r="C10" i="8" s="1"/>
  <c r="B75" i="6"/>
  <c r="B10" i="7"/>
  <c r="C10" i="7" s="1"/>
</calcChain>
</file>

<file path=xl/comments1.xml><?xml version="1.0" encoding="utf-8"?>
<comments xmlns="http://schemas.openxmlformats.org/spreadsheetml/2006/main">
  <authors>
    <author/>
  </authors>
  <commentList>
    <comment ref="B50" authorId="0" shapeId="0">
      <text>
        <r>
          <rPr>
            <sz val="10"/>
            <color rgb="FF000000"/>
            <rFont val="Arial"/>
            <family val="2"/>
            <charset val="161"/>
          </rPr>
          <t>======
ID#AAAANJJ5FTo
Aglaia Vourda    (2021-07-26 08:03:38)
I do not get this</t>
        </r>
      </text>
    </comment>
  </commentList>
  <extLst>
    <ext xmlns:r="http://schemas.openxmlformats.org/officeDocument/2006/relationships" uri="GoogleSheetsCustomDataVersion1">
      <go:sheetsCustomData xmlns:go="http://customooxmlschemas.google.com/" r:id="rId1" roundtripDataSignature="AMtx7mh4C0o/Cl3SzMrxd3lkzGq64sfxlg=="/>
    </ext>
  </extLst>
</comments>
</file>

<file path=xl/comments2.xml><?xml version="1.0" encoding="utf-8"?>
<comments xmlns="http://schemas.openxmlformats.org/spreadsheetml/2006/main">
  <authors>
    <author/>
  </authors>
  <commentList>
    <comment ref="A70" authorId="0" shapeId="0">
      <text>
        <r>
          <rPr>
            <sz val="10"/>
            <color rgb="FF000000"/>
            <rFont val="Arial"/>
            <family val="2"/>
            <charset val="161"/>
          </rPr>
          <t>======
ID#AAAANWUVx5E
Aida Delic    (2021-07-26 12:56:47)
added Learners'</t>
        </r>
      </text>
    </comment>
  </commentList>
  <extLst>
    <ext xmlns:r="http://schemas.openxmlformats.org/officeDocument/2006/relationships" uri="GoogleSheetsCustomDataVersion1">
      <go:sheetsCustomData xmlns:go="http://customooxmlschemas.google.com/" r:id="rId1" roundtripDataSignature="AMtx7mhOySTWST1oD4tlx8yfZwVyx0tw4g=="/>
    </ext>
  </extLst>
</comments>
</file>

<file path=xl/sharedStrings.xml><?xml version="1.0" encoding="utf-8"?>
<sst xmlns="http://schemas.openxmlformats.org/spreadsheetml/2006/main" count="532" uniqueCount="410">
  <si>
    <t>INDUCATE</t>
  </si>
  <si>
    <t>2019-1-AT01-KA204-051520</t>
  </si>
  <si>
    <t>-</t>
  </si>
  <si>
    <t>PROMEA</t>
  </si>
  <si>
    <t>The project resources contained herein are publicly available under the Creative Commons license Attribution-NonCommercial-ShareAlike 4.0 International</t>
  </si>
  <si>
    <t xml:space="preserve">HRC:  
AE:   
EDI:  
LCA:  
IAF:  </t>
  </si>
  <si>
    <t>Back to Framework Overview</t>
  </si>
  <si>
    <t>LM</t>
  </si>
  <si>
    <t>P</t>
  </si>
  <si>
    <t>ISD1</t>
  </si>
  <si>
    <t>ISD2</t>
  </si>
  <si>
    <t>ISD3</t>
  </si>
  <si>
    <t>ISD4</t>
  </si>
  <si>
    <t>ISD5</t>
  </si>
  <si>
    <t>ISD6</t>
  </si>
  <si>
    <t>ISD7</t>
  </si>
  <si>
    <t>ITPR1</t>
  </si>
  <si>
    <t>ITPR2</t>
  </si>
  <si>
    <t>ITPR3</t>
  </si>
  <si>
    <t>ITPR4</t>
  </si>
  <si>
    <t>ITPR5</t>
  </si>
  <si>
    <t>ITPR6</t>
  </si>
  <si>
    <t>ITPR7</t>
  </si>
  <si>
    <t>ITPR8</t>
  </si>
  <si>
    <t>ITPR9</t>
  </si>
  <si>
    <t>ITPR10</t>
  </si>
  <si>
    <t>ITPR11</t>
  </si>
  <si>
    <t>ITPR12</t>
  </si>
  <si>
    <t>QI1</t>
  </si>
  <si>
    <t>QI2</t>
  </si>
  <si>
    <t>QI3</t>
  </si>
  <si>
    <t>QI4</t>
  </si>
  <si>
    <t>LV1</t>
  </si>
  <si>
    <t>LV2</t>
  </si>
  <si>
    <t>LV3</t>
  </si>
  <si>
    <t>LV4</t>
  </si>
  <si>
    <t>LV5</t>
  </si>
  <si>
    <t>LV6</t>
  </si>
  <si>
    <t>Q1</t>
  </si>
  <si>
    <t>Q2</t>
  </si>
  <si>
    <t>PA1</t>
  </si>
  <si>
    <t>PA2</t>
  </si>
  <si>
    <t>PA3</t>
  </si>
  <si>
    <t>PA4</t>
  </si>
  <si>
    <t>PA5</t>
  </si>
  <si>
    <t>CC1</t>
  </si>
  <si>
    <t>LV(P)1</t>
  </si>
  <si>
    <t>LV(P)2</t>
  </si>
  <si>
    <t>LV(P)3</t>
  </si>
  <si>
    <t xml:space="preserve">Leadership &amp; Management </t>
  </si>
  <si>
    <t xml:space="preserve">Professionals </t>
  </si>
  <si>
    <t>Select from the completed IAF key areas below for each of the self-assessment judgements.</t>
  </si>
  <si>
    <t>PLUS</t>
  </si>
  <si>
    <t>Type text. Use ALT+ENTER to start a new line, expand the row to view all text as needed.</t>
  </si>
  <si>
    <t>INDUCATE_IO_O2-T2_Integrated Assessment Framework_2021-09_016_sp</t>
  </si>
  <si>
    <t>Organizacijos pavadinimas</t>
  </si>
  <si>
    <t>Pasirinkta sveikatos sutrikimų sritis</t>
  </si>
  <si>
    <t xml:space="preserve">  IAF pildymo data</t>
  </si>
  <si>
    <t>Pildė (vardas, pavardė)</t>
  </si>
  <si>
    <t>Bendras mokytojų įsivertinimo taškų skaičius (iš 99)</t>
  </si>
  <si>
    <t>Bendras mokytojų įsivertinimo lygis</t>
  </si>
  <si>
    <t>Profesionalų/mokytojų kvalifikacija</t>
  </si>
  <si>
    <t xml:space="preserve">Tarpinis įsivertinimo lygis  </t>
  </si>
  <si>
    <t>Bendro mokytojų įsivertinimo deskriptorius</t>
  </si>
  <si>
    <t>Tarpinio įsivertinimo deskriptorius</t>
  </si>
  <si>
    <t>Kurie kriterijai yra prioritetiniai Jūsų organizacijoje? Kodėl?</t>
  </si>
  <si>
    <t>Kokią įtaką šių kriterijų patobulinimas turės Jūsų organizacijai?</t>
  </si>
  <si>
    <t>Kokią įtaką šių kriterijų patobulinimas turės Jūsų personalui?</t>
  </si>
  <si>
    <t xml:space="preserve">Kokią įtaką šios srities patobulinimas turės pasirinktiems besimokantiems suaugusiems? </t>
  </si>
  <si>
    <t>Tarpiniai įsivertinimo balai
 (iš 45)</t>
  </si>
  <si>
    <t xml:space="preserve">Tarpinio įsivertinimo deskriptorius </t>
  </si>
  <si>
    <t>Kuriuos kriterijus reikėtų tobulinti ir kaip?</t>
  </si>
  <si>
    <t>Tarpiniai įsivertinimo balai 
(iš 18)</t>
  </si>
  <si>
    <t>Tarpiniai įsivertinimo balai 
 (iš 9)</t>
  </si>
  <si>
    <t>Tarpinis įsivertinimo lygis</t>
  </si>
  <si>
    <t xml:space="preserve">Tarpinis įsivertinimo lygis </t>
  </si>
  <si>
    <t>Tarpiniai įsivertinimo balai 
 (iš 27)</t>
  </si>
  <si>
    <t xml:space="preserve">Tarpinio įsivertinimo deskriptorius  </t>
  </si>
  <si>
    <t>Projekto akronimas:</t>
  </si>
  <si>
    <t xml:space="preserve">Projekto pavadinimas:  </t>
  </si>
  <si>
    <t xml:space="preserve">Suaugusiųjų švietimo paslaugų teikėjų integruota sistema, skirta didinti besimokančiųjų, turinčių sveikatos sutrikimų, socialinę įtrauktį </t>
  </si>
  <si>
    <t>Projekto kodas:</t>
  </si>
  <si>
    <t>Dokumentų istorija</t>
  </si>
  <si>
    <t>Versijos</t>
  </si>
  <si>
    <t>Versija 2.0</t>
  </si>
  <si>
    <t>Versija 3.0</t>
  </si>
  <si>
    <t>Versija 4.0</t>
  </si>
  <si>
    <t>Data</t>
  </si>
  <si>
    <t>Pakeitimai</t>
  </si>
  <si>
    <t>Pakeitimų tipas</t>
  </si>
  <si>
    <t xml:space="preserve">Kas atliko </t>
  </si>
  <si>
    <t>Pradinis dokumentas</t>
  </si>
  <si>
    <t>Pakeitimai pagal partnerių atsiliepimus</t>
  </si>
  <si>
    <t>Finalinis dokumentas</t>
  </si>
  <si>
    <t>Derinimas</t>
  </si>
  <si>
    <t>galutinai pakoreguotas</t>
  </si>
  <si>
    <t>formuluotė</t>
  </si>
  <si>
    <t>Dokumento Informacija</t>
  </si>
  <si>
    <t>Dokumento ID vardas:</t>
  </si>
  <si>
    <t>O2-T2_INTEGRUOTOS VERTINIMO SISTEMOS  ĮGYVENDINIMO VADOVAS</t>
  </si>
  <si>
    <t>Dokumento pavadinimas:</t>
  </si>
  <si>
    <t>Produkto tipas:</t>
  </si>
  <si>
    <t xml:space="preserve">Intelektinis produktas O2-T2 </t>
  </si>
  <si>
    <t>Parengimo data:</t>
  </si>
  <si>
    <t xml:space="preserve">Veiklos tipas: </t>
  </si>
  <si>
    <t>Interaktyvus įrankis</t>
  </si>
  <si>
    <t>Veiklos vadovas:</t>
  </si>
  <si>
    <t>Sklaidos lygis:</t>
  </si>
  <si>
    <t>Vieša</t>
  </si>
  <si>
    <t>Šis dokumentas yra INDUCATE konsorciumo nuosavybė. Projekto medžiaga buvo sukurta projektų valdymo ir įgyvendinimo veiklų kontekste ir neturėtų būti kopijuojama ar platinama jokia forma ar jokiu būdu, be išankstinio rašytinio susitarimo su INDUCATE konsorciumu.</t>
  </si>
  <si>
    <t xml:space="preserve">Europos Komisijos parama šio leidinio kūrimui nereiškia pritarimo turiniui, kuris atspindi tik autorių požiūrį, ir Komisija negali būti laikoma atsakinga už bet kokį  šiame dokumente esančios informacijos naudojimą.
</t>
  </si>
  <si>
    <t>Produkto tipas: Intelektinis produktas (O2-T2)</t>
  </si>
  <si>
    <t>Tikslai</t>
  </si>
  <si>
    <t>INDUCATE Suaugusiųjų švietimo paslaugų teikėjų integruota sistema, skirta didinti besimokančiųjų, turinčių sveikatos sutrikimų, socialinę įtrauktį</t>
  </si>
  <si>
    <t xml:space="preserve">INDUCATE Integruota vertinimo sistema (IAF) - tai įrankis suaugusiųjų švietimo paslaugų teikėjams/organizacijoms ir pavieniams mokytojams/specialistams, padėsiantis įsivertinti paslaugų, teikiamų suaugusiems, turintiems sveikatos sutrikimų, efektyvumą. be to, jis gali būti panaudojamstrečiųjų šalių vertinimui, nors pastarosios ir nėra laikomos sistemos tobulinimo  tikslinėmis grupėmis.  </t>
  </si>
  <si>
    <t xml:space="preserve">Tam, kad būtų geriau suprantamas vertinimo procesas ir suteikta tinkama pagalba naudojant įrankį, kartu su juo pateikiamas vertinimo sistemos įgyvendinimo vadovas. Integruoto vertinimo sistema apima tyrimų duomenis (pirminių ir antrinių tyrimų), surinktus įvairių INDUCATE partnerinių institucijų įvairiose Europos šalyse.  </t>
  </si>
  <si>
    <r>
      <rPr>
        <sz val="12"/>
        <color theme="1"/>
        <rFont val="Arial"/>
        <family val="2"/>
        <charset val="161"/>
      </rPr>
      <t xml:space="preserve">Klausimai suformuluoti taip, kad būtų galima išsiaiškinti tam tikro kriterijaus pasiektą efektyvumą ugdant suaugusius, turinčius sveikatos sutrikimų. Įsivertinimo teiginiai buvo suformuluoti taip, kad būtų galima geriau klasifikuoti kiekvieną indikatorių.           </t>
    </r>
    <r>
      <rPr>
        <sz val="10"/>
        <color theme="1"/>
        <rFont val="Arial"/>
        <family val="2"/>
        <charset val="161"/>
      </rPr>
      <t xml:space="preserve">                  </t>
    </r>
  </si>
  <si>
    <t xml:space="preserve">Šie savęs tobulinimo pasiūlymai yra pagrįsti siūlymu nustatyti institucijoje tvarką, kuri priklauso į išteklius orientuotos praktikos refleksijos kontekstui. Šis porcesas aprašomas įsivertinimo gairėse. </t>
  </si>
  <si>
    <t>Sistema susideda iš 2 lygių, pagal kuriuos organizuojami pagrindiniai aspektai:</t>
  </si>
  <si>
    <t>Kiekvienas iš lygių suskirstytas į 4 sritis:</t>
  </si>
  <si>
    <t>Kriterijai ir sėkmės matavimo rodikliai</t>
  </si>
  <si>
    <t>Terminai</t>
  </si>
  <si>
    <t>Health-Related Conditions/Sveikatos sutrikimai
Adult Education/Suaugusiųjų švietimas
Equality, Diversity and Inclusion/Lygybė, įvairovė ir įtraukumas
Latent-Class-Analysis/Latentinės klasės analizė
Integrated Assessment Framework/Integruota vertinimo sistema</t>
  </si>
  <si>
    <t>Ilgalaikės sveikatos problemos apibrėžimas</t>
  </si>
  <si>
    <t>Toliau pateikiamas trumpas aprašymas, kaip su sveikata susijusi būklė apibrėžiama šios sistemos kontekste.</t>
  </si>
  <si>
    <r>
      <t xml:space="preserve">Europos sveikatos ir socialinės integracijos tyrimo (EHSIS) duomenimis, ilgalaikė sveikatos problema yra liga, liga, sužalojimas ar kita sveikatos būklė, kuri tęsiasi arba gali tęstis mažiausiai 6 mėnesius. Pagrindinė ilgalaikės sveikatos problemos ypatybė yra ta, kad ji yra nuolatinė ir reikalauja ilgo stebėjimo, stebėjimo ar priežiūros. </t>
    </r>
    <r>
      <rPr>
        <b/>
        <sz val="12"/>
        <color theme="1"/>
        <rFont val="Arial"/>
        <family val="2"/>
      </rPr>
      <t>Tipiški ilgalaikių sveikatos problemų pavyzdžiai yra astma, artritas, diabetas, vėžys, raumenų ir kaulų sistemos sutrikimai ir kt.</t>
    </r>
  </si>
  <si>
    <t xml:space="preserve">
Kuriant IAF, tyrimų išvados (dėl veiksnių, turinčių įtakos suaugusiųjų su sveikatos sutrikimais švietimo teikimo veiksmingumui) virto konkrečiais savęs vertinimo procedūrų aspektais ir rodikliais suaugusiųjų švietimo teikimo kontekste.</t>
  </si>
  <si>
    <t>Besimokančiųjų balsas</t>
  </si>
  <si>
    <t>A: Specialistų/mokytojų kvalifikacija</t>
  </si>
  <si>
    <t>Kriterijai</t>
  </si>
  <si>
    <t>Poveikio įrodymai
(dalyvis pateikia įrodymų, kaip tai įgyvendinama)</t>
  </si>
  <si>
    <t>Įsivertinimo teiginiai
4 pasirinkimai: 0=dar nepasitaikė, 1-3=besiformuojantis, 4-6=besivystantis, 7-9=pažangus</t>
  </si>
  <si>
    <t>Vertinimo ribos</t>
  </si>
  <si>
    <t>Pasirinktas įsivertinimo balas
(0-9)</t>
  </si>
  <si>
    <t>0: Šiuo metu specialistai / mokytojai nepateikia įrodymų, kad jie būtų tinkamai apmokyti atlikti savo darbą. Jie nedalyvauja tęstiniuose mokymuose, kuriuose taikoma įrodymais grįsta praktika ir metodai, susiję su besimokančiaisiais, turinčiais sveikatos sutrikimų. Specialistai / pedagogai nesidalija patirtimi.Currently professionals / trainers provide no evidence of adequate training for their job. They don't  participate in continuous training based on evidence-based practices and methods (related to learners with HRC). Experiences are not shared among professionals / trainers.</t>
  </si>
  <si>
    <t>1-3: Kai kurie specialistai / mokytojai pateikia įrodymų, kad jie darbui tinkamai apmokyti. Keletas dalyvauja mokymuose, kuriuose taikoma įrodymais grįsta praktika ir metodai, susiję su besimokančiaisiais, turinčiais sveikatos sutrikimų. Specialistai / mokytojai kartais dalijasi patirtimi.Some professionals / trainers provide evidence of adequate training for their job. A few participate in training based on evidence-based practices and methods (related to learners with HRC). Experiences are sometimes shared among professionals / trainers.</t>
  </si>
  <si>
    <t>4-6: Dauguma specialistų / mokytojų pateikia įrodymų, kad jie yra tinkamai apmokyti savo darbui.
Dauguma dalyvauja mokymuose, kuriuose taikoma įrodymais grįsta praktika ir metodai, susiję su besimokančiaisiais, turinčiais sveikatos sutrikimų. Specialistai / mokytojai patirtimi dalijasi dažnai. Most professionals / trainers provide evidence of adequate training for their job. The majority participate in training based on evidence-based practices and methods (related to learners with HRC). Experiences are often shared among professionals / trainers.</t>
  </si>
  <si>
    <t>7-9: Specialistai / mokytojai pateikia įrodymų, kad jie yra tinkamai apmokyti savo darbui. Jie dalyvauja tęstiniuose mokymuose, kuriuose taikoma įrodymais grįsta praktika ir metodai, susiję su besimokančiaisiais, turinčiais sveikatos sutrikimų. Specialistai / mokytojai dalijasi patirtimi.</t>
  </si>
  <si>
    <t>Specialistai / mokytojai pateikia įrodymų, kad jie yra tinkamai apmokyti atlikti savo darbą. Jie dalyvauja tęstiniuose mokymuose, kuriuose taikoma įrodymais grįsta praktika ir metodai, susiję su besimokančiaisiais, turinčiais sveikatos sutrikimų. Specialistai / mokytojai dalijasi patirtimi.</t>
  </si>
  <si>
    <t>Q2: Žinios apie individualias sveikatos sutrikimų turinčių besimokančiųjų problemas / poreikius</t>
  </si>
  <si>
    <t>Specialistai / mokytojai turi bazinių žinių apie įvairias sveikatos problemas, kurios sąlygoja sveikatos sutrikimus. Jei įmanoma, jie gali išvengti problemų, kurias sukelia jų mokymo(si) sistema ir kurios gali neigiamai paveikti mokymosi sėkmę. Specialistai / mokytojai turi žinių apie besimokančiųjų ligų ypatybes ir pasekmes kognityviniu ir fiziologiniu lygmenimis žino, kas iš jų besimokančiųjų patiria sveikatos sutrikimų.</t>
  </si>
  <si>
    <t>0: Specialistai / mokytojai neturi bazinių žinių apie įvairias sveikatos problemas sąlygotas sveikatos sutrikimų. Jie negali išvengti problemų, kurias sukelia jų mokymo(si) sistema ir kurios gali neigiamai paveikti mokymosi sėkmę. Specialistai / mokytojai mažai žino apie besimokančiųjų ligų ypatybes ir pasekmes kognityviniu ir fiziologiniu lygmenimis ir nežino, kas iš jų besimokančiųjų susiduria su sveikatos sutrikimais.</t>
  </si>
  <si>
    <t>1-3: Specialistai / mokytojai turi tam tikrų bazinių žinių apie įvairias sveikatos problemas sąlygotas sveikatos sutrikimų. Kartais jie, atsižvelgdami į savo galimybes, gali sumažinti savo mokymo(si) sistemos problemas, kurios gali turėti neigiamos įtakos mokymosi sėkmei. Specialistai / mokytojai turi šiek tiek žinių apie besimokančiųjų ligų ypatybes ir pasekmes kognityviniu ir fiziologiniu lygmenimis, ir jie žino, kad kai kurie jų besimokantieji susiduria su sveikatos sutrikimais.</t>
  </si>
  <si>
    <t>4-6: Specialistai / mokytojai stengiasi įgyti bazines žinias apie įvairias sveikatos problemas sąlygotas sveikatos sutrikimų Paprastai jie gali išvengti problemų, atsirandančių dėl jų mokymo(si) sistemos, kurios gali neigiamai paveikti mokymosi sėkmę. Specialistai / mokytojai stengiasi įgyti žinių apie besimokančiųjų ligų specifiką ir pasekmes kognityviniu ir fiziologiniu lygmenimis ir paprastai žino, kas iš jų besimokančiųjų susiduria su sveikatos sutrikimais.</t>
  </si>
  <si>
    <t>7-9: Specialistai / mokytojai turi bazinių žinių apie įvairias sveiktatos problemas sąlygotas sveikatos sutrikimų. Jei įmanoma, jie gali išvengti problemų, kurias sukelia jų mokymo(si) sistema ir kurios gali neigiamai paveikti mokymosi sėkmę. Specialistai / mokytojai turi žinių apie besimokančiųjų ligų ypatybes ir pasekmes kognityviniu ir fiziologiniu lygmenimis ir žino, kas iš jų besimokančiųjų susiduria su sveikatos sutrikimais.</t>
  </si>
  <si>
    <t xml:space="preserve">Poveikio įrodymai
(dalyvis pateikia įrodymų, kaip tai įgyvendinama)
</t>
  </si>
  <si>
    <t>B: Specialistų / mokytojų veiksmų galimybės</t>
  </si>
  <si>
    <t>Specialistai / mokytojai į besimokančiuosius žiūri kaip į atskiras asmenybes ir reguliariai teikia atsiliepimus apie individualią jų mokymosi sėkmę.</t>
  </si>
  <si>
    <t>PA3: Mokymo metodai, kuriuose naudojamos technologijos</t>
  </si>
  <si>
    <t>PA2: Diferencijuota ir individuali pagalba asmenims turintiems sveikatos sutrikimų</t>
  </si>
  <si>
    <t>PA1: Problemų individualizavimas (orientacijos į išteklius poreikis) / gyvenimo sąlygų įtraukimas ir orientacija į išteklius</t>
  </si>
  <si>
    <t>PA4: Kūrybiškumas</t>
  </si>
  <si>
    <t>PA5: Besimokančiųjų motyvacija</t>
  </si>
  <si>
    <t>Mokytojai daro prielaidą, kad kiekvienas besimokantysis yra skirtingas ir gali turėti sveikatos sutrikimų, kurie gali turėti įtakos jų mokymuisi ir mokymosi sėkmei. Mokytojai žino savo galimybes padėti šiems besimokantiesiems, ypač kalbant apie mokymosi sėkmę.</t>
  </si>
  <si>
    <t>Mokymo metodų, kuriuose naudojamos  technologijos / medijos, skatinančios dalyvauti, palengvinančios dalyvavimą ir palaikančios mokymąsi besimokantiems su sveikatos sutrikimais, taikymas.</t>
  </si>
  <si>
    <t>Skatinamas ir palaikomas mokytojų kūrybiškumas bendradarbiaujant su besimokančiaisiais</t>
  </si>
  <si>
    <t>Siekdami pagerinti besimokančiųjų motyvaciją, specialistai / mokytojai turi didelių mokymosi lūkesčių visiems besimokantiesiems (įskaitant sveikatos sutrikimų turinčius mokinius), teigiamai veikiančių jų savivertę, o tai taip pat turi įtakos motyvacijai ir sėkmingam mokymuisi.</t>
  </si>
  <si>
    <t xml:space="preserve">0: Šiuo metu specialistai / mokytojai nepateikia įrodymų, kad jie būtų tinkamai apmokyti atlikti savo darbą. Jie nedalyvauja tęstiniuose mokymuose, kuriuose taikoma įrodymais grįsta praktika ir metodai, susiję su besimokančiaisiais, turinčiais sveikatos sutrikimų. Specialistai / pedagogai nesidalija patirtimi. </t>
  </si>
  <si>
    <t>1-3: Kai kurie specialistai / mokytojai pateikia įrodymų, kad jie darbui tinkamai apmokyti. Keletas dalyvauja mokymuose, kuriuose taikoma įrodymais grįsta praktika ir metodai, susiję su besimokančiaisiais, turinčiais sveikatos sutrikimų. Specialistai / mokytojai kartais dalijasi patirtimi.</t>
  </si>
  <si>
    <t xml:space="preserve">4-6: Dauguma specialistų / mokytojų pateikia įrodymų, kad jie yra tinkamai apmokyti savo darbui.
Dauguma dalyvauja mokymuose, kuriuose taikoma įrodymais grįsta praktika ir metodai, susiję su besimokančiaisiais, turinčiais sveikatos sutrikimų. Specialistai / mokytojai patirtimi dalijasi dažnai. </t>
  </si>
  <si>
    <t xml:space="preserve">0: Mokytojai daro prielaidą, kad visi besimokantieji yra vienodi ir nesupranta, kad sveikatos sutrikimai gali turėti įtakos mokymuisi ir mokymosi sėkmei. Mokytojai nepripažįsta, kad besimokantiesiems reikia pagalbos. Jie nežino apie savo galimybes paremti šiuos besimokančiuosius, ypač kalbant apie mokymosi sėkmę. </t>
  </si>
  <si>
    <t xml:space="preserve">1-3: Mokytojai daro prielaidą, kad visi besimokantieji yra iš dalies skirtingi, ir iš dalies mato, kad sveikatos sutrikimai gali turėti įtakos mokymuisi ir mokymosi sėkmei. Mokytojai kartais pripažįsta, kad šiems besimokantiesiems reikia ypatingos pagalbos. Mokytojai iš dalies suvokia savo gebėjimą palaikyti šiuos besimokančiuosius, ypač kalbant apie mokymosi sėkmę. </t>
  </si>
  <si>
    <t>4-6: Mokytojai paprastai daro prielaidą, kad kiekvienas besimokantis asmuo yra skirtingas ir gali turėti sveikatos sutrikimų, kurie gali turėti įtakos mokymuisi ir mokymosi sėkmei. Mokytojai iš esmės žino apie savo gebėjimą palaikyti šiuos besimokančiuosius, ypač kalbant apie mokymosi sėkmę.</t>
  </si>
  <si>
    <t>7-9: Mokytojai daro prielaidą, kad kiekvienas besimokantis asmuo yra skirtingas ir gali turėti sveikatos sutrikimų, kurie gali turėti įtakos jų mokymuisi ir mokymosi sėkmei. Mokytojai žino savo galimybes paremti šiuos besimokančiuosius, ypač kalbant apie mokymosi sėkmę.</t>
  </si>
  <si>
    <t>0: Mokytojai nenaudoja mokymo metodų, kuriuose naudojamos technologijos / medijos, skatinančios ir palengvinančios besimokančiųjų su sveikatos sutrikimais dalyvavimą. Kadangi jie nenaudoja šių metodų, jie negali tinkamai padėti besimokantiesiems, turintiems sveikatos sutrikimų.</t>
  </si>
  <si>
    <t>1-3: Norėdami skatinti ir palengvinti besimokančiųjų su sveikatos sutrikimais dalyvavimą, mokytojai tik iš dalies naudoja mokymo metodus, kuriuose naudojamos technologijos / medijos. Kadangi jie retai naudoja šiuos metodus, jie gali tik iš dalies padėti besimokantiesiems, turintiems sveikatos sutrikimų.</t>
  </si>
  <si>
    <t xml:space="preserve">4-6: Mokytojai, taikydami mokymo metodus, dažnai naudoja technologijas / medijas, kurios skatina ir palengvina besimokančiųjų su sveikatos sutrikimais dalyvavimą. Kadangi jie dažnai naudoja šiuos metodus, jie gali tinkamai padėti besimokantiesimes, turintiems sveikatos sutrikimų. </t>
  </si>
  <si>
    <t>7-9: Mokytojai visada naudoja mokymo metodus, kuriuose naudojamos  technologijos / medijos, kad paskatintų ir palengvintų besimokančiųjų su sveikatos sutrikimais dalyvavimą. Naudojami metodai padeda mokytis besimokantiesiems, turintiems sveikatos sutrikimų.</t>
  </si>
  <si>
    <t>0: Mokytojų kūrybiškumas bendradarbiaujant su besimokančiaisiais nėra skatinamas ar palaikomas.</t>
  </si>
  <si>
    <t>1-3: Mokytojų kūrybiškumas bendradarbiaujant su besimokančiaisiais skatinamas ir palaikomas tik ribotai.</t>
  </si>
  <si>
    <t>4-6: Mokytojų kūrybiškumas bendradarbiaujant su besimokančiaisiais paprastai skatinamas ir palaikomas.</t>
  </si>
  <si>
    <t>7-9: Visada skatinamas ir palaikomas mokytojų kūrybiškumas bendradarbiaujant su besimokančiaisiais.</t>
  </si>
  <si>
    <t xml:space="preserve">0: Specialistai / mokytojai neturi jokių lūkesčių, susijusių su besiokančiaisiais. Todėl tai negali turėti teigiamo poveikio besimokančiųjų savivertei, taip pat negali turėti teigiamos įtakos motyvacijai ir mokymosi sėkmei. </t>
  </si>
  <si>
    <t>1-3: Specialistai / mokytojai beveik neturi lūkesčių, susijusių su besimokančiaisiais, įskaitant tuos, kurie turi sveikatos sutrikimų. Tai gali būti tik iš dalies naudinga besimokančiųjų savivertei, todėl turi mažai įtakos motyvacijai ir mokymosi sėkmei.</t>
  </si>
  <si>
    <t>4-6: Specialistai / mokytojai stengiasi, kad visi besimokantieji turėtų didelių mokymosi lūkesčių. Jie taip pat stengiasi atsižvelgti į besimokančiuosius su sveikatos sutrikimais. Toks požiūris gali teigiamai paveikti besimokančiųjų savivertę, o tai taip pat gali teigiamai paveikti motyvaciją ir mokymosi sėkmę.</t>
  </si>
  <si>
    <t>7-9: Siekdami pagerinti besimokančiųjų motyvaciją, specialistai / mokytojai visada turi didelių mokymosi lūkesčių visiems besimokantiesiems, įskaitant besimokančius su sveikatos sutrikimais. Tai teigiamai veikia jų savivertę, kuri taip pat turi įtakos motyvacijai ir mokymosi sėkmei.</t>
  </si>
  <si>
    <t>C: Tinklų ir struktūrų kūrimas ir bendradarbiavimas</t>
  </si>
  <si>
    <t>Tinklų ir struktūrų kūrimas ir bendradarbiavimas</t>
  </si>
  <si>
    <t>CC1: Daugiadisciplininė komanda</t>
  </si>
  <si>
    <t>Specialistai / mokytojai dirba daugiadisciplininėje komandoje. Užmegzti ryšiai su suaugusiųjų švietimo teikėjais, užimtumo tarnybomis, socialinėmis ir medicinos įstaigomis (holistinis požiūris). Be to, personale yra vienas asmuo, kuris prižiūri visus veiksmus, atliekamus kartu su besimokančiaisiais, turinčiais sveikatos sutrikimų ir užtikrina papildomą paglbą teikiančių asmenų koordinavimą.</t>
  </si>
  <si>
    <t>0: Organizacijoje nėra daugiadisciplininės komandos arba galimybė dirbti daugiadisciplininiu būdu nėra nustatyta. Be to nėra atsakingo asmens, kuris prižiūrėtų visus veiksmus, atliekamus kartu su besimokančiaisiais su su sveikatos sutrikimais ir užtikrintų papildomą pagalbą teikiančių asmenų koordinavimą.</t>
  </si>
  <si>
    <t>1-3: Specialistai / mokytojai kartais naudojasi galimybe dirbti daugiadisciplininėje komandoje. Kartais skirtingi specialistai / mokytojai jaučiasi atsakingi už kai kuriuos veiksmus, susijusius su sveikatos sutrikimų turinčiais besimokančiaisiais.</t>
  </si>
  <si>
    <t>4-6: Specialistai / mokytojai paprastai naudojasi galimybe dirbti daugiadisciplininėje komandoje. Darbuotojai taip pat turi asmenį, kuris prisiima atsakomybę už daugeliu veiksmų, susijusių su sveikatos sutrikimų turinčiais besimokančiaisiais.</t>
  </si>
  <si>
    <t>7-9: Specialistai / mokytojai nuolat naudojasi galimybe dirbti daugiadisciplininėje komandoje. Be to, organizacijoje yra nuolatinis asmuo, kuris prižiūri visus veiksmus, susijusius su besimokančiaisiais su sveikatos sutrikimais ir užtikrina papildomą pagalbą teikiančių asmenų koordinavimą.</t>
  </si>
  <si>
    <t>D: Besimokančiųjų balsas</t>
  </si>
  <si>
    <t>LV(P)1: Bendravimas, nuolatinis dialogas su besimokančiaisiais</t>
  </si>
  <si>
    <t>LV(P)2: Reguliarus grįžtamasis ryšys</t>
  </si>
  <si>
    <t>LV(P)3: Sprendimai dėl besimokančiųjų ugdymo proceso</t>
  </si>
  <si>
    <t>Prieš mokymus ir jų metu vyksta reguliarūs individualūs pokalbiai tarp specialistų ir besimokančiųjų siekiant informuoti ir skatinti besimokančiuosius. Šių pokalbių metu gali būti sprendžiami klausimai ne tik dėl mokymosi problemų, tačiau taip pat dėl asmeninių rūpesčių (pvz., dėl sveikatos sutrikimų ir jų poveikio mokymosi sėkmei). Sprendimai dėl besimokančiųjų ugdymo proceso priimami lygiaverčių partnerių dialogo būdu.</t>
  </si>
  <si>
    <t>Reguliariai renkami atsiliepimai apie visus mokymosi patirties aspektus. Jie naudojami pokyčiams įgyvendinti ir rengiant naujas programas. (Čia daugiausia dėmesio skiriama pasiūlymams tinkantiems besimokantiesiems, turintiems sveikatos sutrikimų.)  
Pagrindiniai atsiliepimų vertinimo kriterijai susiję su beimokančiaisiais su sveikatos sutrikimais, jų šeimų ir bendruomenių nariais:
a) Besimokantieji su sveikatos sutrikimais, šeimos nariai ir bendruomenės nariai įtraukiami į vertinimo ar mokymo programos rengimo procesą.
b) Vertinimas pasidalijamas tarp besimokančiųjų su sveikatos sutrikimais, šeima (jei reikia) ir specialistais.
c) Bendruomenė padeda mokytojams nustatyti aspektus, pagal kuriuos besimokantieji turi parodyti papildomas pastangas.</t>
  </si>
  <si>
    <t>Sprendimai dėl besimokančiųjų ugdymo proceso priimami lygybės principu dialogo su jais būdu, o ne už juos.</t>
  </si>
  <si>
    <t>0: Specialistai ir besimokantieji prieš mokymus ir jų metu nebendrauja dėl problemų, susijusių ne tik su mokymosi procesu, bet ir su asmeniniais rūpesčiais. Sprendimai dėl besimokančiųjų ugdymo proceso nėra aptariami kartu su besimokančiaisiais, bet priimami už juos.</t>
  </si>
  <si>
    <t xml:space="preserve">1-3: Specialistai ir besimokantieji prieš mokymus ir jų metu retai bendrauja ne tik dėl problemų, susijusių su mokymosi procesu, bet ir dėl asmeninių rūpesčių. Sprendimai dėl besimokančiųjų ugdymo problemų pokalbių su jais metu aptariami tik iš dalies. </t>
  </si>
  <si>
    <t>4-6: Dažnai prieš mokymus ir jų metu vyksta individualūs specialistų / mokytojų ir besimokančiųjų dialogai siekiant informuoti ir skatinti besimokančiuosius. Dialogų metu gali būti sprendžiami klausimai ne tik dėl mokymosi problemų, bet taip pat dėl asmeninių rūpesčių (pvz., dėl sveikatos sutrikimų ir jų poveikio mokymosi sėkmei). Sprendimai dėl besimokančiųjų švietimo proceso dažniausiai priimami lygiaverčių partnerių dialogo būdu.</t>
  </si>
  <si>
    <t>7-9: Prieš mokymus ir jų metu vyksta reguliarūs dialogai tarp specialistų / mokytojų ir besimokančiųjų siekiant informuoti ir skatinti besimokančiuosius. Pokalbių metu gali būti sprendžiami klausimai dėl mokymosi ir dėl asmeninių rūpesčių (pvz., dėl sveikatos sutrikimų ir jų poveikio mokymosi sėkmei). Sprendimai dėl besimokančiųjų ugdymo proceso priimami lygiaverčio dialogo metu.</t>
  </si>
  <si>
    <t>0: Atsiliepimai apie mokymosi patirtį nerenkami, nesikeičiama informacija su besimokančiaisiais. Grįžtamojo ryšio trūkumas negali sukelti jokių pokyčių, negali garantuoti pasiūlymų tinkamumo ir negali informuoti besimokančiojo apie naujų programų rengimą.</t>
  </si>
  <si>
    <t>1-3: Renkama labai mažai atsiliepimų apie mokymosi patirtį ir iš dalies keičiamasi informacja su besimokančiaisiais. Gali būti atliekami tik nedideli pakeitimai, pasiūlymų tinkamumas gali būti garantuotas tik iš dalies ir kai kuriais atžvilgiais besimokantysis gali būti informuotas apie naujų programų rengimą.</t>
  </si>
  <si>
    <t>4-6: Reguliariai renkami atsiliepimai apie daugelį mokymosi patirties aspektų ir jie aptariami su besimokančiaisiais, turinčiais sveikatos sutrikimų. Jie dažnai naudojami pokyčiams įgyvendinti siekiant užtikrinti pasiūlymų tinkamumą ir informuoti apie naujų programų rengimą.</t>
  </si>
  <si>
    <t xml:space="preserve">7-9: Reguliariai renkami atsiliepimai apie visus mokymosi patirties aspektus ir jie aptariami su besimokančiaisiais, turinčiais sveikatos sutrikimų. Jie naudojami pokyčiams įgyvendinti, pasiūlymų tinkamumui užtikrinti ir rengiant naujas programas.
</t>
  </si>
  <si>
    <t>0: Sprendimai dėl besimokančiųjų ugdymo proceso priimami už juos, o ne bendradarbiaujant kartu su jais.</t>
  </si>
  <si>
    <t>1-3: Sprendimai dėl besimokančiųjų ugdymo proceso kartais priimami už juos, o ne bendradarbiaujant kartu su jais.</t>
  </si>
  <si>
    <t>4-6: Sprendimai dėl besimokančiųjų ugdymo proceso dažniausiai priimami bendro lygiaverčių partnerių dialogo metu su jais, o ne už juos.</t>
  </si>
  <si>
    <t>7-9: Sprendimai dėl besimokančiųjų ugdymo proceso visada priimami lygiaverčių partnerių dialogo metu su jais, o ne už juos.</t>
  </si>
  <si>
    <t>A:  Įtraukiančios strategijos plėtra</t>
  </si>
  <si>
    <t>Sėkmės priemonių rodikliai</t>
  </si>
  <si>
    <t>ISD1:Strateginiai veiksmai</t>
  </si>
  <si>
    <t>ISD2: Nukreipta į tikslinę grupę
(besimokantieji su sveikatos sutrikimais)</t>
  </si>
  <si>
    <t>ISD3:Komunikavimo galimybės</t>
  </si>
  <si>
    <t>ISD4: Mokymai ir informavimas</t>
  </si>
  <si>
    <t>ISD5:Vidinė struktūra</t>
  </si>
  <si>
    <t>ISD6:Problemų sprendimas</t>
  </si>
  <si>
    <t>ISD7: Institucinis bendradarbiavimas</t>
  </si>
  <si>
    <t>Teikėjas kuria ir taiko strategijas, skirtas išplėsti besimokančiųjų, turinčių sveikatos sutrikimų, įsitraukimą.</t>
  </si>
  <si>
    <t xml:space="preserve">Teikėjas nuolat siūlo ir efektyviai informuoja apie mokymosi galimybes ir naudą žmonėms, turintiems sveikatos sutrikimų. Ši informacija  pasiekiama mokiniams, turintiems sveikatos sutrikimų. </t>
  </si>
  <si>
    <t>Sukuriamos mainų galimybės, įtraukiama šeima ar globėjai (pvz., Atvirų durų diena, vizitai, savanorių dalyvavimas pamokose, mokyklos bendruomenės įsitraukimas ir kt.); jei reikia, siūloma galimybė bendradarbiauti su kitomis paramos institucijomis (nustatytos konsultacijų valandos, organizacijų prisistatymas ir kt.).</t>
  </si>
  <si>
    <t>Teikėjas siūlo švietimo konsultacijas ir (arba) bendradarbiauja su švietimo konsultavimo organizacijomis, kad pasiektų tikslinę grupę ir pateiktų tinkamus pasiūlymus besimokantiesiems su sveikatos sutrikimais.</t>
  </si>
  <si>
    <t>Paslaugų teikėjas turi plėtros strategiją besimokantiesiems su sveikatos sutrikimais. Vyksta nuolatinis (savo (institucinių), keičiamų / įgyvendinamų organizacinių ir struktūrinių aspektų apmąstymas ir pritaikymas, kūrybiškas, orientuotas į sprendimus ir išteklius, taip pat į gyvenimo situacijas, į besimokančiųjų su sveikatos sutrikimais požiūrį). Teikėjo įtraukus strategijos kūrimo procesas yra aiškiai parengtas ir nuolat stebimas bei vertinamas.</t>
  </si>
  <si>
    <t>Teikėjas pripažįsta ir supranta veiksnius, trukdančius suaugusiesiems, turintiems sveikatos sutrikimų, dalyvauti suaugusiųjų švietime, ir įtraukia tai į strateginę politiką, skatinančią inkliuzinį mokymą(si). Teikėjas stebi naudodamas analizes ir aktyviai reaguoja, kad išspręstų kylančias įsitraukimo problemas.</t>
  </si>
  <si>
    <t>Teikėjas plėtoja ir tobulina strateginę partnerystę ir bendradarbiauja su suinteresuotosiomis šalimis, kad patobulintų praktiką.</t>
  </si>
  <si>
    <t>1-3: Organizacija šiuo metu kuria strategiją arba planuoja ją sukurti, kad būtų padidintas besimokančiųjų, turinčių sveikatos sutrikimų, įsitraukimas.</t>
  </si>
  <si>
    <t>4-6: Organizacija aktyviai naudoja strategijas, kad padidintų besimokančiųjų, turinčių sveikatos sutrikimų, įsitraukimą.</t>
  </si>
  <si>
    <t xml:space="preserve">0: Šiuo metu nėra strategijų, kaip padidinti besimokančiųjų, turinčių sveikatos sutrikimų, įsitraukimą.
</t>
  </si>
  <si>
    <t>7-9: Skatinimo strategijos ir strategijos, skirtos išplėsti besimokančiųjų, turinčių sveikatos sutrikimų, įsitraukimą, yra nuolatinė inkliuzinės strategijos kūrimo dalis visoms organizacijos grupėms. Organizacija nuolat naudoja ir toliau kuria strategijas, kurios praplečia besimokančiųjų, turinčių sveikatos sutrikimų, įsitraukimą.</t>
  </si>
  <si>
    <t>1-3: Buvo pripažinta būtinybė tiesiogiai kreiptis į šią grupę ir pranešti, kad kursuose atsižvelgiama į jų poreikius.</t>
  </si>
  <si>
    <t xml:space="preserve">4-6: Teikėjas nuolat siūlo ir informuoja apie mokymosi galimybes žmonėms, turintiems sveikatos sutrikimų. Mokinius, turinčius sveikatos sutrikimų, ši informacija pasiekia. </t>
  </si>
  <si>
    <t>7-9: Teikėjas teikia pirmenybę remti nepalankioje padėtyje esančias grupes, taip pat žmones, turinčius sveikatos sutrikimų, nuolat akcentuojant, kad kursuose atsižvelgiama į jų poreikius, taip pat nuolat informuojama apie mokymosi galimybes ir naudą žmonėms, turintiems sveikatos sutrikimų. Stebima, ar šios strategijos yra veiksmingos ir sėkmingos.</t>
  </si>
  <si>
    <t xml:space="preserve">0: Pritraukiant mokinius sveikatos sutrikimų turintys suaugusieji dar nėra laikomi konkrečia tiksline grupe. Besimokantieji, turintys sveikatos sutrikimų, gali lankyti kursus, tačiau šiai grupei nėra skirtos skatinimo strategijos. </t>
  </si>
  <si>
    <t>1-3: Svarstomos mainų galimybės, šeimos ar globėjų dalyvavimas (pvz., Atvirų durų diena, vizitai, savanorių dalyvavimas pamokose, mokyklos bendruomenės įsitraukimas ir kt.) ir, jei reikia, keletas jų jau įgyvendintos; ribotai siūloma galimybė bendradarbiauti su kitomis paramos institucijomis (nustatytos konsultacijų valandos, organizacijų prisistatymas ir kt.).</t>
  </si>
  <si>
    <t>4-6: Iš dalies svarstomos ir, jei reikia, jau iš dalies įgyvendinamos mainų galimybės, šeimos ar globėjų dalyvavimas (pvz., Atvirų durų diena, vizitai, savanorių dalyvavimas pamokose, mokyklos bendruomenės įsitraukimas ir kt.); iš dalies siūloma galimybė bendradarbiauti su kitomis paramos institucijomis (nustatytos konsultacijų valandos, organizacijų prisistatymas ir kt.).</t>
  </si>
  <si>
    <t>7-9: Nuolat sukuriamos mainų galimybės, šeimos ar globėjų dalyvavimas (pvz., Atvirų durų diena, vizitai, savanorių dalyvavimas pamokose, mokyklos bendruomenės įsitraukimas ir kt.); nuolat siūloma galimybė bendradarbiauti su kitomis paramos institucijomis (nustatytos konsultacijų valandos, organizacijų prisistatymas ir kt.).</t>
  </si>
  <si>
    <t>0: Kol kas nebuvo atsižvelgta į mainų galimybes, šeimos ar globėjų dalyvavimą (pvz., Atvirų durų diena, vizitai, savanorių dalyvavimas pamokose, mokyklos bendruomenės įsitraukimas ir kt.); nesiūloma galimybė bendradarbiauti su kitomis paramos institucijomis (nustatytos konsultacijų valandos, organizacijų prisistatymas ir kt.).</t>
  </si>
  <si>
    <t>4-6: Teikėjas parengė plėtros strategiją besimokantiesiems, turintiems sveikatos sutrikimų, ir įgyvendina šią strategiją. Strategija yra reguliariai peržiūrima, stebima ir vykdoma. Darbuotojai žino ir teikia informaciją apie įgyvendinimą.</t>
  </si>
  <si>
    <t>7-9: Paslaugų teikėjas savo darbotvarkėje turi ilgalaikę vystymosi strategiją, susijusią su besimokančiaisiais su sveikatos sutrikimais. Šią strategiją nuolat tobulina. Teikėjo įtraukus strategijos kūrimo procesas yra aiškiai parengtas ir nuolat stebimas bei vertinamas. Strategija apima nuolatinį savo (institucinių), keičiamų / įgyvendinamų organizacinių ir struktūrinių aspektų apmąstymą ir pritaikymą. Teikėjas yra linkęs keistis, priima konstruktyvią kritiką. Strategijos pagrindas yra kūrybiškas, orientuotas į sprendimus ir išteklius. Jam būdingas į gyvenimą ir situaciją orientuotas dėl besimokančiųjų su sveikatos sutrikimais požiūris. Strategijoje taip pat numatyti reguliarus kokybės stebėjimas ir kasmetinis šios temos įsivertinimas. Tai turi tiesioginį ir išmatuojamą poveikį besimokančiųjų rezultatams.</t>
  </si>
  <si>
    <t>0: Teikėjas neturi plėtros strategijos dėl besimokančiųjų su sveikatos sutrikimais.</t>
  </si>
  <si>
    <t>1-3: Teikėjas šiuo metu planuoja mokyti ir įdarbinti personalą švietimo konsultacijoms arba bendradarbiauti su specializuotomis įstaigomis, kad besimokantiesiems su sveikatos sutrikimais galėtų būti pateikti tinkami pasiūlymai.</t>
  </si>
  <si>
    <t>4-6: Teikėjas užtikrina, kad besimokantieji ir suinteresuotosios šalys galėtų naudotis švietimo konsultacijomis organizacijoje ar už jos ribų. Teikėjas naudojasi švietimo konsultacijomis, kad pasiektų tikslinę grupę ir pateiktų tinkamus pasiūlymus besimokantiesiems su sveikatos sutrikimais.</t>
  </si>
  <si>
    <t>7-9:Teikėjas organizacijoje turi švietimo konsultavimo centrą. Jei nėra savo konsultavimo centro, organizacija bendradarbiauja su tinkama švietimo įstaiga (jei įmanoma, organizacijos viduje). Užtikrinta galimybė gauti švietimo konsultacijas. Specialiai už šią užduotį atsakingi apmokyti ekspertai. Darbuotojai reguliariai mokomi konsultuoti, ypatingai klausimais susijusiais su besimokančiaisiais, turinčiais sveikatos sutrikimų. Atsižvelgiama į individualius kliento poreikius, teikiama informacija apie pasiūlymus ir kuriami sunkumų sprendimo būdai. Švietimo orientavimas veikia kartu su mokytojais. Laikomasi atvejo valdymo požiūrio. Besimokantieji ir suinteresuoti asmenys gali bet kada pasinaudoti švietimo patarimais. Švietimo orientavimo kokybė yra reguliariai stebima ir vertinama.</t>
  </si>
  <si>
    <t>0: Teikėjas visiškai nesiūlo švietimo konsultacijų ir nebendradarbiauja su švietimo konsultavimo organizacijomis, kad pasiektų besimokančius su sveikatos sutrikimais ir pateiktų jiems tinkamus pasiūlymus.</t>
  </si>
  <si>
    <t xml:space="preserve">1-3: Teikėjas šiuo metu rengia plėtros strategiją arba planuoja kurti strategiją, susijusią su besimokančiaisiais, turinčiais sveikatos sutrikimų, ir pripažįsta socialinę šios grupės plėtros strategijos svarbą. </t>
  </si>
  <si>
    <t>1-3: Paslaugų teikėjas yra suinteresuotas riboti veiksnius, trukdančius suaugusiems, turintiems sveikatos sutrikimų, dalyvauti suaugusiųjų švietime, ir nori juos pašalinti. Jis nori ar jau pradėjo gauti informaciją, organizuoti mokymus, kad darbuotojai apie tai sužinotų ir įvertintų situaciją organizacijoje. Vykdoma stebėsenos plėtra.</t>
  </si>
  <si>
    <t>4-6: Paslaugų teikėjas pripažįsta ir supranta veiksnius, trukdančius suaugusiems, turintiems sveikatos sutrikimų, dalyvauti suaugusiųjų švietime, ir įtraukia juos į strateginę politiką, skatinančią inkliuzinį mokymą(si). Darbuotojai to reguliariai mokomi. Teikėjas stebi analizuodamas ir aktyviai reaguoja, kad sumažintų dalyvavimo kliūtis.</t>
  </si>
  <si>
    <t>7-9: Remdamasis stebėsena ir žiniomis apie veiksnius, trukdančius žmonėms dalyvauti suaugusiųjų švietimo programose, paslaugų teikėjas aktyviai veikia ir ieško būdų kaip išspręsti problemas, trukdančias besimokantiesiems, turintiems sveikatos sutrikimų. Teikėjas nustato tikslus, kurie atspindėtų surinktus duomenis kasmetiniame kokybės tyrime ir renka pasiūlymus dėl veiksmų, iš to kildina tikslus. Politika yra lanksti, kad atitiktų sveikatos sutrikimų turinčių besimokančiųjų poreikius, greitai ir tvariai įgyvendintų veiksmus, būtų orientuota į sprendimus. Darbuotojai žino procedūras, dalyvauja jų metu ir yra reguliariai mokomi įgyvendinti tikslus ir uždavinius.</t>
  </si>
  <si>
    <t>1-3: Paslaugų teikėjas pradėjo kurti ir tobulinti strateginę partnerystę ir bendradarbiavimą su suinteresuotosiomis šalimis.</t>
  </si>
  <si>
    <t>4-6: Teikėjas nuolat plėtoja ir tobulina strateginę partnerystę ir bendradarbiauja su suinteresuotosiomis šalimis, kad pagerintų praktiką.</t>
  </si>
  <si>
    <t>0: Teikėjas nedirba kurdamas ir tobulindamas strateginę partnerystę ir bendradarbiavimą su suinteresuotosiomis šalimis, kad patobulintų praktiką.</t>
  </si>
  <si>
    <t>7-9: Paslaugų teikėjas jau turi platų strateginių partnerysčių ir bendradarbiavimo su atitinkamomis suinteresuotosiomis šalimis tinklą ir nuolat jį plečia, kad pagerintų praktiką. Partneriai ir ekspertai skatinami dalytis savo nuomonėmis ir žiniomis bei dalyvauti kokybės įvertinimo darbo grupėse, kad būtų užtikrinamas sinergijos poveikis.</t>
  </si>
  <si>
    <t xml:space="preserve">0: Teikėjas neapibendrina veiksnių, trukdančių besimokantiesiems su sveikatos sutrikimais dalyvauti suaugusiųjų švietime. Veiksniai šioje organizacijoje nėra stebimi, analizuojami ir apibendrinami. </t>
  </si>
  <si>
    <t xml:space="preserve">B: Įtraukus ir tikslingas planavimas ir įdarbinimas
</t>
  </si>
  <si>
    <t>ITPR1:Ugdymo turiniu grįstas planavimas</t>
  </si>
  <si>
    <t>ITPR2:
Švietimo galimybių įvairovė</t>
  </si>
  <si>
    <t xml:space="preserve">ITPR3: Individualus mokymas </t>
  </si>
  <si>
    <t>ITPR4: Platus prieinamumas</t>
  </si>
  <si>
    <t>ITPR5: Efektyvus tinklų kūrimas</t>
  </si>
  <si>
    <t>ITPR6: Būtina įranga</t>
  </si>
  <si>
    <t>ITPR7: Susidomėjimas iššūkiais dirbant praktiškai su besimokančiaisiais su sveikatos sutrikimais</t>
  </si>
  <si>
    <t>ITPR8: Individualūs besimokančiųjų poreikiai</t>
  </si>
  <si>
    <t>ITPR9: Šeimos, klasės draugų parama ir švietimo bendruomenės parama</t>
  </si>
  <si>
    <t>ITPR10: Speciali pagalba</t>
  </si>
  <si>
    <t>ITPR11:Visų rūšių mokymosi ir profesinių įgūdžių patvirtinimas</t>
  </si>
  <si>
    <t>ITPR12: Įtraukiančios priemonės</t>
  </si>
  <si>
    <t>Teikėjas integruoja besimokančiųjų su sveikatos sutrikimais poreikius į ugdymo programas ir programų planavimą (kaip teikėjo įtraukiančios strategijos kūrimo dalį) ir, jei reikia, suteikia lankstumo.</t>
  </si>
  <si>
    <t>Lanksčios mokymosi galimybės leidžia užtikrinti, kad besimokantieji su sveikatos sutrikimais ir toliau mokytųsi ir baigtų savo programą keičiantis asmeninėms aplinkybėms. Tai apima pertrauką nuo mokymosi, lankstesnį mokymąsi ar perkėlimą į kitą programą ar įstaigą.</t>
  </si>
  <si>
    <t>Individuali pagalba teikiama ne tik įprastu mokyklos darbo laiku, siekiant užtikrinti, kad sveikatos sutrikimų turintys mokiniai nepraleistų užsiėmimų, ir tai neturi neigiamos įtakos jų mokymosi pagal įprastą programą galimybėms.</t>
  </si>
  <si>
    <t>Teikėjas tiesiogiai kreipiasi į asmenis, su sveikatos sutrikimais, kurie yra tikslinė grupė. Jie gali naudotis visais kursais, kurie atitinka jų poreikius (ne atskirose grupėse, įtraukus požiūris).</t>
  </si>
  <si>
    <t>Teikėjas kuria tinklus ir užtikrina bendradarbiavimą (medicinos ekspertai, pagalbos tinklai, darbo instruktavimas ir kt.) ir lanksčiai vertina naujus pasiūlymus.</t>
  </si>
  <si>
    <t>Teikėjas daro būtinas investicijas į įrangą, metodų taikymą, kad būtų sudarytos sąlygos mokymo metodikoms, kuriose naudojamos technologijos ir pagerinamos sąlygos (technologijos, prietaisai, kitos priemonės).</t>
  </si>
  <si>
    <t>Didesnis įsitraukimas, pagalba, dalinimasis patirtimi dirbant praktiškai su sveikatos sutrikimų turinčiais besimokančiaisiais.</t>
  </si>
  <si>
    <t>Kūrybiškas, į sprendimus ir išteklius orientuotas, taip pat į gyvenimo situaciją orientuotas besimokančiųjų, turinčių sveikatos sutrikimų, požiūris (t. y. įtraukiama šeima ir draugai).</t>
  </si>
  <si>
    <t>Sukurtos mainų, šeimos ar globėjų dalyvavimo galimybės (pvz., Atvirų durų diena, vizitai, savanorių dalyvavimas pamokose); jei reikia, esama galimybių pasiūlyti bendradarbiauti su kitomis paramos institucijomis (nustatytos konsultacijų valandos, organizacijų prisistatymo renginiai ir kt.).</t>
  </si>
  <si>
    <t xml:space="preserve">Numatomas papildomas mokymosi laikas: namų darbų ruošos būreliams, bibliotekoms ar kitoms popamokinio darbo formoms, siekiant pasiūlyti papildomą pagalbą neįprastomis pamokų  valandomis. Šios galimybės suteikia didesnę pagalbą besimokantiesiems, turintiems sunkumų arba gaunantiems mažiau pagalbos namuose, neišskiriant jų iš įprastos klasės, kad nepraleistų kurso, kuriame dalyvauja, pamokų. </t>
  </si>
  <si>
    <t>Visų rūšių mokymasis yra patvirtinamas (pažymėjimai), siekiant pripažinti visus įgytus profesinius įgūdžius, taip pat ir per ankstesnę patirtį. Leidimas žmonėms, turintiems sveikatos sutrikimų, pripažinti jų profesinius įgūdžius, įgytus ansktesnės patirties metu, gali skatinti jų įtraukimą į darbo rinką.</t>
  </si>
  <si>
    <t>Besimokantieji, turintys sveikatos sutrikimų, įtraukiami į įprastas klases ir yra sudaromos nevienalytės grupės, o tai reiškia, kad užtikrinama sąveika su skirtingomis mokymosi aplinkomis, kultūromis ir kt. žmonėmis.</t>
  </si>
  <si>
    <t>1-3: Teikėjas pradėjo arba planuoja integruoti sveikatos sutrikimų turinčių besimokančiųjų poreikius į ugdymo programas ir programų planavimą ir suteikti lankstumo, kai to reikia.</t>
  </si>
  <si>
    <t>4-6: Paslaugų teikėjai integruoja sveikatos sutrikimų turinčių besimokančiųjų poreikius į ugdymo programas ir programų planavimą (kaip teikėjo įtraukiančios strategijos kūrimo dalį) ir, jei reikia, suteikia lankstumo.</t>
  </si>
  <si>
    <t>0: Asmenų, turinčių sveikatos sutrikimų, poreikiai šiuo metu neturi reikšmės planuojant ugdymo programas.</t>
  </si>
  <si>
    <t xml:space="preserve">7-9: Teikėjas į savo ugdymo programas ir programų planavimą įtraukė inkliuzinius aspektus ir nepalankioje padėtyje esančias besimokančiųjų grupes bei integruoja sveikatos sutrikimų turinčių besimokančiųjų poreikius. Lankstumas taikomas ten, kur reikia. Poreikiai reguliariai tiriami ir stebimi. Dėstytojai ir kiti darbuotojai, taip pat besimokantieji reguliariai teikia atgalinį ryšį apie ugdymo programas ir programų planavimą. </t>
  </si>
  <si>
    <t xml:space="preserve">1-3: Teikėjas jau dirba arba planuoja sudaryti galimybes lanksčioms mokymosi galimybėms atnaujindamas taisykles. </t>
  </si>
  <si>
    <t>7-9: Lanksčios mokymosi galimybės įgalinamos natūraliai ir be didelių kliūčių siekiant užtikrinti, kad sveikatos sutrikimų turintys besimokantieji ir toliau mokytųsi ir baigtų savo programą, kai keičiasi asmeninės aplinkybės. Tai apima mokymosi pertrauką, lankstesnį mokymąsi ar perėjimą į kitą programą ar įstaigą. Kilus sunkumams ar pasikeitus asmeninėms aplinkybėms, besimokantysis gali kreiptis į kurso vadovą ar kitą asmenį, norėdamas rasti individualius sprendimus. Visi dalyvaujantys ekspertai yra įtraukti į procesą, dėmesio centre yra besimokančiųjų balsas (o ne galiojančios taisyklės!). Procesas orientuotas į gyvenimo situaciją ir  išteklius.</t>
  </si>
  <si>
    <t xml:space="preserve">4-6: Lanksčios mokymosi galimybės leidžia užtikrinti, kad besimokantieji su sveikatos sutrikimais ir toliau mokytųsi ir baigtų savo programą keičiantis asmeninėms aplinkybėms. Tai apima mokymosi pertrauką, lankstesnį mokymąsi ar perėjimą į kitą programą ar įstaigą. </t>
  </si>
  <si>
    <t>0: Kol kas nėra jokių lanksčių mokymosi galimybių.</t>
  </si>
  <si>
    <t>1-3: Individuali pagalba kartais siūloma ne įprastu mokyklos darbo laiku, siekiant bent iš dalies užtikrinti, kad sveikatos sutrikimų turintys studentai nepraleistų užsiėmimų ir kad tai neturėtų ilgalaikio neigiamo poveikio jų mokymosi galimybėms pagal įprastą programą.</t>
  </si>
  <si>
    <t>4-6: Individuali pagalba dažnai teikiama ne tik įprastu mokyklos laiku, siekiant užtikrinti, kad sveikatos sutrikimų turintys mokiniai nepraleistų užsiėmimų ir kad tai neturėtų neigiamos įtakos jų įprastoms mokymo programoms.</t>
  </si>
  <si>
    <t>7-9: Individuali pagalba nuolat teikiama ne įprastu mokyklos laiku, siekiant užtikrinti, kad sveikatos sutrikimų turintys mokiniai nepraleistų užsiėmimų ir kad tai neturėtų neigiamos įtakos jų įprastų mokymo programų galimybėms.</t>
  </si>
  <si>
    <t>0: Individuali pagalba neteikiama ne užsiėmimų laiku.</t>
  </si>
  <si>
    <t>1-3: Teikėjas pradėjo arba planuoja atlikti tam tikrus pakeitimus, kad (kai kurie) kursai visiškai atitiktų sveikatos sutrikimų turinčių asmenų poreikius.</t>
  </si>
  <si>
    <t>4-6: Teikėjas kreipiasi į sveikatos sutrikimų turinčius asmenis kaip į tikslinę grupę. Esama bent keleto kursų, skirtų sveikatos sutrikimų turinčių asmenų poreikiams tenkinti, ir jų daugėja.</t>
  </si>
  <si>
    <t>7-9: Teikėjas kreipiasi į sveikatos sutrikimų turinčius asmenis kaip į tikslinę grupę. Jie gali naudotis visais kursais, kurie atitinka jų poreikius (ne atskirose grupėse, įtraukus požiūris).</t>
  </si>
  <si>
    <t>0: Besimokantieji, turintys sveikatos sutrikimų, nėra aiškiai įvardijami kaip tikslinė grupė arba jie gali lankytis tik specialiose grupėse, skirtose besimokantiems su sveikatos sutrikimais.</t>
  </si>
  <si>
    <t>1-3: Paslaugų teikėjas yra suinteresuotas ir nori kurti tinklus ir užtikrinti bendradarbiavimą (medicinos ekspertai, pagalbos tinklai, darbo instruktavimas ir kt.) ir lanksčiai vertina naujus pasiūlymus.</t>
  </si>
  <si>
    <t>4-6: Teikėjas kuria tinklus ir užtikrina bendradarbiavimą (medicinos ekspertai, pagalbos tinklai, darbo instruktavimas ir kt.) ir lanksčiai vertina naujus pasiūlymus.</t>
  </si>
  <si>
    <t>7-9: Teikėjas jau naudojasi plačiu tinklu ir užtikrina bendradarbiavimą su partneriais (medicinos ekspertais, pagalbos tinklais, darbo instruktavimu ir kt.) ir lanksčiai vertina naujus pasiūlymus. Tai nuolat tobulinama, prižiūrima ir tuo rūpinamasi. Visi tarpusavyje dalijasi idėjomis ir kuria sinergijos efektus.</t>
  </si>
  <si>
    <t>0: Teikėjas kol kas nekuria tinklų ir neužtikrina bendradarbiavimo.</t>
  </si>
  <si>
    <t>1-3: Teikėjas yra suinteresuotas ir nori daryti arba jau pradėjo investicijas, kad sudarytų sąlygas mokymo metodams, kuriuose plačiai naudojamos technologijos.</t>
  </si>
  <si>
    <t>4-6: Teikėjas daro būtinas investicijas į įrangą ir metodų taikymą, kad sudarytų sąlygas mokymo metodams, kuriuose naudojamos technologijos ir užtikrinama, kad patalpų sąlygos (plačiai naudojamos technologijos, prietaisai, kitos priemonės) būtų tinkamos.</t>
  </si>
  <si>
    <t>7-9: Teikėjas jau įvertino ir nustatė priemonių taikymą, leidžiantį taikyti metodus, kuriuose naudojamos technologijos. Užtikrinama, kad patalpų sąlygos (plačiai taikomos technologijos, prietaisai, kitos priemonės) būtų tinkamos. Teikėjas nuolat investuoja į įrangą pagal savo įtraukios plėtros strategiją. Vyksta reguliarūs mokytojų ir mokinių vertinimai, taip pat atsižvelgiama į kitus poreikius (techninius) investicijų atžvilgiu. Vadovybė yra reguliariai informuojama apie naujoves šioje srityje.</t>
  </si>
  <si>
    <t>0: Nėra būtinos brangios įrangos ir finansinių investicijų, kad būtų sudarytos sąlygos mokymo metodams, kuriuose plačiai naudojamos technologijos.</t>
  </si>
  <si>
    <t>1-3: Paslaugų teikėjas nori arba pradėjo kurti sistemą,kuri leistų dalintis patirtimi tarp skirtingų darbuotojų grupių.</t>
  </si>
  <si>
    <t>4-6: Vadovybė reguliariai išklauso praktikų / mokytojų nuomonę ir vertina jų patirtį kaip svarbią plėtrai.</t>
  </si>
  <si>
    <t>7-9: Darbo grupėse dalijamasi patirtimi. Praktikų / mokytojų požiūris yra ypač svarbus vadovybei, kad suprastų iššūkius, su kuriais susiduria dirbdami. Jie vertina savo patirtį ir iš to daro išvadas dėl svarbių sprendimų organizaciniu lygiu.</t>
  </si>
  <si>
    <t>0: Tarp vadovų ir praktikų / mokytojų nėra bendradarbiavimo.</t>
  </si>
  <si>
    <t>1-3: Paslaugų teikėjas nori arba pradėjo kurti „erdves“, mąstyti ir apmąstyti sveikatos sutrikimų turinčius besimokančius asmenis ir tai, kaip į juos žiūrima organizacijoje.</t>
  </si>
  <si>
    <t>4-6: Problemų ir sunkumų įveikimas vis labiau orientuotas į kūrybišką, į sprendimus ir išteklius orientuotą, taip pat į gyvenimo situaciją orientuotą besimokančiųjų su sveikatos sutrikimais požiūrį (t. y. įtraukiama šeima ir draugai).</t>
  </si>
  <si>
    <t>7-9: Problemų ir sunkumų įveikimui būdingas kūrybiškas, į sprendimus ir į išteklius orientuotas, taip pat į gyvenimo situaciją orientuotas besimokančiųjų su sveikatos sutrikimais požiūris (t.y. įtraukiama šeima ir draugai).</t>
  </si>
  <si>
    <t>0: Kol kas nėra bendros nuomonės kaip į sveikatos sutrikimų turinčius besimokančius žiūrima organizacijoje.</t>
  </si>
  <si>
    <t>1-3: Esama tik keleto mainų ir šeimos ar globėjų galimybių dalyvauti (pvz., Atvirų durų dienos, vizitai, savanorių dalyvavimas pamokose). Taip pat retai naudojamos ir siūlomos bendradarbiavimo su kitomis paramos institucijomis galimybės (nustatytos konsultacijų valandos, organizacijų prisistatymas ir kt.).</t>
  </si>
  <si>
    <t xml:space="preserve">4-6: Šeimai ar globėjams dažnai yra sudaromos mainų ir dalyvavimo galimybės (pvz., Atvirų durų dienos, vizitai, savanorių dalyvavimas pamokose). Daugeliu atvejų yra naudojamos ir siūlomos bendradarbiavimo su kitomis paramos institucijomis galimybės (nustatytos konsultacijų valandos, organizacijų prisistatymas ir kt.). </t>
  </si>
  <si>
    <t>7-9: Šeimos ar globėjų mainų ir dalyvavimo galimybės yra nuolat kuriamos (pvz., Atvirų durų diena, vizitai, savanorių dalyvavimas pamokose). Kai tik įmanoma, naudojamasi ir siūloma bendradarbiauti su kitomis paramos institucijomis (nustatytos konsultacijų valandos, organizacijų prisistatymas ir kt.).</t>
  </si>
  <si>
    <t xml:space="preserve">0: Šeimai ar globėjams nėra galimybių keistis ir dalyvauti (pvz., Atvirų durų dienos, vizitai, savanorių dalyvavimas pamokose). Nėra  bendradarbiavimo su kitomis paramos institucijomis galimybių (nustatytos konsultacijų valandos, organizacijų prisistatymas ir kt.). </t>
  </si>
  <si>
    <t>1-3: Papildomas mokymosi laikas planuojamas tik iš dalies ir retai suteikiamas namų darbų ruošos būreliams, bibliotekoms ar kitoms popamokinėms programoms. Taigi papildoma pagalba neįprastu pamokų laiku gali būti teikiama retai.</t>
  </si>
  <si>
    <t xml:space="preserve">4-6: Numatomas papildomas mokymosi laikas, kuris paprastai teikiamas namų darbų ruošos būreliams, bibliotekoms ar kitoms popamokinėms programoms, kad būtų suteikta papildoma pagalba neįprastomis pamokų laiko valandomis. Ši galimybė gali suteikti daugiau pagalbos besimokantiems, patiriantiems sunkumų namuose arba gaunantiems mažiau pagalbos, neišskiriant jų iš įprastos klasės, dėl ko jie praleistų įprastas pamokas kurso, kuriame dalyvauja. </t>
  </si>
  <si>
    <t>7-9: Nuolat planuojami papildomi užsiėmimai. Skiriamas laikas namų darbų ruošos būreliams, bibliotekoms ar kitoms popamokinėms programoms, kad daugeliu atvejų būtų teikiama papildoma pagalba neįprastų pamokų metu. Ši galimybė suteikia daugiau pagalbos besimokantiems, kurie turi sunkumų namuose arba gauna mažiau pagalbos, neišskiriant jų iš klasės pamokų metu, dėl ko jie praleistų įprastą užsiėmimą klasėje.</t>
  </si>
  <si>
    <t>0: Papildomas mokymosi laikas nėra planuojamas, todėl jis nėra numatytas namų darbų ruošos būreliams, bibliotekoms ar kitoms popamokinėms programoms. Todėl papildoma pagalba neįprastu pamokų laiku negali būti teikiama.</t>
  </si>
  <si>
    <t>1-3: Ankstesnės patirties metu įgytų ir kursų  metu įgytų (profesinių) įgūdžių patvirtinimas (pažymėjimai) neatliekamas, tačiau palaikomas bendradarbiavimas su institucijomis, kurios siūlo patvirtinimą, kad mokiniai, turintys sveikatos sutrikimų, galėtų pasinaudoti savo profesinių įgūdžių pripažinimu ir potencialiai lengviau patektų į darbo rinką.</t>
  </si>
  <si>
    <t xml:space="preserve">4-6: Įvairių mokymosi tipų patvirtinimas (pažymėjimai) organizacijoje yra siūlomas kaip konsultavimo paslauga, siekiant pripažinti (profesinius) įgūdžius, įgytus kursų metu ir ankstesnės patirties metu, siekiant užtikrinti, kad besimokantieji su sveikatos sutrikimais galėtų pasinaudoti savo profesinių įgūdžių pripažinimu ir potencialiai lengviau patektų į darbo rinką. </t>
  </si>
  <si>
    <t>7-9: Visiems dalyviams atliekamas skirtingų mokymosi tipų patvirtinimas (pažymėjimai), siekiant užtikrinti, kad besimokantieji, turintys sveikatos sutrikimų, galėtų pasinaudoti savo profesinių įgūdžių pripažinimu ir galbūt lengviau patektų į darbo rinką.</t>
  </si>
  <si>
    <t>0: Ankstesnės patirties metu įgytų (profesinių) įgūdžių patvirtinimas (pažymėjimai) neatliekamas. Šiame kontekste neteikiama jokia parama ir konsultacijos, kad besimokantieji, turintys sveikatos sutrikimų, negalėtų pasinaudoti savo profesinių įgūdžių pripažinimu ir potencialiai lengviau patekti į darbo rinką.</t>
  </si>
  <si>
    <t>1-3: Sveikatos sutrikimų turintys besimokantieji apgyvendinami dalinai atskiruose kambariuose, todėl dažnai bendrauja vienalytėse grupėse. Todėl gali būti mažai bendraujama su žmonėmis iš skirtingų mokymosi aplinkų, kultūrų ir pan.</t>
  </si>
  <si>
    <t>4-6: Sveikatos sutrikimų turintys besimokantieji dažniausiai apgyvendinami įprastuose kambariuose, todėl dažniausiai bendrauja nevienalytėse grupėse, o tai reiškia, kad yra galimybė bendrauti su žmonėmis iš skirtingų mokymosi aplinkų, kultūrų ir kt.</t>
  </si>
  <si>
    <t>3: Besimokantieji, turintys sveikatos sutrikimų, įtraukiami į įprastas klases ir bendrauja nevienalytėse grupėse, o tai reiškia, kad užtikrinama sąveika su žmonėmis iš skirtingų mokymosi aplinkų, kultūrų ir kt.</t>
  </si>
  <si>
    <t>0: Besimokantieji su sveikatos sutrikimais apgyvendinami atskiruose kambariuose ir yra suskirstyti į vienalytes grupes. Tai neleidžia bendrauti su žmonėmis iš skirtingų mokymosi aplinkų, kultūrų ir kt.</t>
  </si>
  <si>
    <t>C: Kokybės gerinimas</t>
  </si>
  <si>
    <t>QI4: Kritinė savirefleksija</t>
  </si>
  <si>
    <t>QI3: Specialistų / mokytojų atsiliepimai apie vadovavimo / valdymo lygį ir programos planavimą</t>
  </si>
  <si>
    <t>QI2: Įtraukimas</t>
  </si>
  <si>
    <t>QI1: Pedagogų mokymai</t>
  </si>
  <si>
    <t>Įrodymais pagrįstas pedagogų rengimas: teikėjas turi įrodymais pagrįstą darbuotojų kvalifikacijos strategiją ir nuolatinio profesinio tobulėjimo planą, kuris užtikrina, kad mokytojai yra tinkamai kvalifikuoti, kad galėtų veiksmingai padėti mokytis besimokantiesiems, turintiems sveikatos sutrikimų.</t>
  </si>
  <si>
    <t>Įtraukimas ir sveikatos sutrikimų turinčių besimokančiųjų rezultatų gerinimas yra įtrauktas į teikėjo organizacinius prioritetus ir tikslus.</t>
  </si>
  <si>
    <t>Praktikams suteikiama galimybė reguliariai teikti savo atsiliepimus vadovavimui / vadybai ir programos planavimui apie kasdienio darbo patirtį ir sunkumus, kurie gali būti naudojami pokyčiams, sveikatos sutrikimų turinčių besimokančiųjų padėties suaugusiųjų mokymo kursuose gerinimui.</t>
  </si>
  <si>
    <t>Organizacijoje reguliariai apmąstoma į išteklius orientuota veikla, kurią įgalina ir nustato visos grupės (pvz., kokybės įsivertinimo grupė, įskaitant besimokančius su sveikatos sutrikimais ir darbuotojus).</t>
  </si>
  <si>
    <t>0: Darbuotojai šiuo metu nėra specialiai apmokyti padėti veiksmingai mokytis besimokantiesiems su sveikatos sutrikimais.</t>
  </si>
  <si>
    <t>1-3: Teikėjas nori arba pradėjo organizuoti mokymus visiems darbuotojams, kad jie galėtų padėti veiksmingai mokytis besimokantiesiems, turintiems sveikatos sutrikimų.</t>
  </si>
  <si>
    <t>4-6: Visiems darbuotojams organizuojami reguliarūs tobulinimo kursai, skirti efektyviai padėti mokytis besimokantiesiems, turintiems sveikatos sutrikimų.</t>
  </si>
  <si>
    <t>7-9: Teikėjas turi įrodymais pagrįstą darbuotojų kvalifikacijos tobulinimo strategiją ir nuolatinio profesinio tobulėjimo planą, kuris užtikrina, kad mokytojai yra tinkamai kvalifikuoti, veiksmingai padėti mokytis besimokantiesiems, turintiems sveikatos sutrikimų.</t>
  </si>
  <si>
    <t>1-3: Teikėjas nori arba pradėjo telkti organizaciją, orientuotą į besimokančiųjų su sveikatos sutrikimais įtraukimą ir jų rezultatų gerinimą.</t>
  </si>
  <si>
    <t>4-6: Sveikatos sutrikimų turinčių besimokančiųjų įtraukimas ir jų rezultatų gerinimas yra svarbu organizacijai ir yra jos tikslų dalis.</t>
  </si>
  <si>
    <t>0: Besimokančiųjų su sveikatos sutrikimais įtraukimo ir rezultatų gerinimo šiuo metu nėra tarp teikėjo organizacinių prioritetų ir tikslų.</t>
  </si>
  <si>
    <t>7-9: Besimokančiųjų turinčių sveikatos sutrikimų įtraukimas ir jų rezultatų gerinimas yra įtrauktas į teikėjo organizacinius prioritetus ir tikslus.</t>
  </si>
  <si>
    <t>1-3: Praktikams iš dalies suteikiama galimybė pranešti apie savo kasdienio darbo patirtį ir sunkumus. Šis keitimasis patirtimi kai kuriais atvejais gali būti naudojamas pokyčiams, kurie pagerina besimokančiųjų, turinčių sveikatos sutrikimų, padėtį suaugusiųjų mokymo kursuose. Tai taip pat reiškia, kad galimybė informuoti vadovus ir atsižvelgti sudarant programas naudojama tik nežymiai.</t>
  </si>
  <si>
    <t>4-6: Praktikai dažnai pateikia savo atsiliepimus apie kasdienio darbo patirtį ir sunkumus, kurie dažnai gali būti naudojami pokyčiams pasiekti, kurie pagerintų besimokančiųjų, turinčių turinčių sveikatos sutrikimų, padėtį suaugusiųjų mokymo kursuose ir informuoti vadovus bei sudaryti programas.</t>
  </si>
  <si>
    <t>7-9: Praktikai nuolat teikia atsiliepimus apie kasdienio darbo patirtį ir sunkumus, kuriuos galima panaudoti pokyčiams pasiekti, kurie pagerintų besimokančiųjų padėtį suaugusiųjų švietimo kursuose ir nuolat informuoti vadovus ir sudaryti programas.</t>
  </si>
  <si>
    <t>0: Praktikams nesuteikiama galimybė pranešti apie savo kasdienio darbo patirtį ir sunkumus. Taigi šios patirties negalima panaudoti pritaikant pokyčius, siekiant pagerinti besimokančiųjų, turinčių sveikatos sutrikimų, padėtį suaugusiųjų mokymo kursuose.</t>
  </si>
  <si>
    <t>1-3: Teikėjas planuoja sudaryti arba pradėti rengti reguliarius susitikimus, kuriuose būtų apmąstyta veikla ir pasikeista personalo narių nuomonėmis dėl sveikatos sutrikimų turinčių besimokančiųjų.</t>
  </si>
  <si>
    <t>4-6: Teikėjas užtikrina, kad tarp personalo narių reguliariai vyktų susitikimai, kuriuose apmąstoma veikla ir keičiamasi nuomonėmis dėl sveikatos sutrikimų turinčių besimokančiųjų.</t>
  </si>
  <si>
    <t>7-9: Organizacijoje visos grandys (pvz., kokybės įsivertinimo grupė) įgalina ir užmezga reguliarius, į išteklius orientuotus veiklos apmąstymus dėl besimokančiųjų su sveikatos sutrikimais.</t>
  </si>
  <si>
    <t>0: Nėra reguliarių susitikimų ir nuomonių pasikeitimo galimybių tarp darbuotojų.</t>
  </si>
  <si>
    <t>Teikėjas užtikrina, kad iš besimokančiųjų būtų reguliariai renkami atsiliepimai apie visus mokymosi patirties aspektus (pvz., įrangą, technologijas, mokymo metodus, struktūras, reglamentus ir kt.). Grįžtamasis ryšys naudojamas pokyčiams įgyvendinti ir planuojant programas.</t>
  </si>
  <si>
    <t>LV1: Atsiliepimai</t>
  </si>
  <si>
    <t>LV2: Kontaktiniai asmenys</t>
  </si>
  <si>
    <t>LV4: Registracija</t>
  </si>
  <si>
    <t>LV3: Kokybės strategija</t>
  </si>
  <si>
    <t>LV5: Poreikių pažinimas</t>
  </si>
  <si>
    <t>LV6: Dalyvavimas priimant sprendimus</t>
  </si>
  <si>
    <t>Įstaigoje yra nuolatinis ryšys su sveikatos sutrikimų turinčiais besimokančiaisiais asmenimis.</t>
  </si>
  <si>
    <t>Teikėjas turi veiksmingą strategiją, skirtą stebėti, plėtoti ir gerinti mokymosi, mokymo ir vertinimo kokybę.</t>
  </si>
  <si>
    <t>Registracijos metu besimokantysis turi galimybę nurodyti, ar yra ilgalaikių sveikatos problemų ir (arba) specialių poreikių.</t>
  </si>
  <si>
    <t>Sprendimų priėmimo erdvės yra skirtos žmonėms, turintiems sveikatos sutrikimų, šeimoms ir kitiems bendruomenės nariams, aktyviai dalyvauti priimant procesus, susijusius su suaugusiųjų mokymo centro valdymu, mokymosi, pamokų organizavimo, konfliktų sprendimo ir prevencijos bei organizavimo klausimais, mokyklos veikla. Keletas pagrindinių sprendimų priėmimo kriterijų:
a) Įtraukia kiekvieno žmogaus nuomonę į centro valdymą.
b) Susitikimai nėra tik konsultaciniai ar informaciniai.
c) Siekiant skatinti visų bendruomenės narių dalyvavimą, teikiamas vertimas į kelias kalbas.</t>
  </si>
  <si>
    <t>Prieš pradedant mokymą vyksta susitikimas, kad būtų suprasti mokinio poreikiai ir ypatumai.</t>
  </si>
  <si>
    <t>1-3: Teikėjas planuoja arba pradėjo rinkti sveikatos sutrikimų turinčių besimokančiųjų atsiliepimus apie jų mokymosi patirtį.</t>
  </si>
  <si>
    <t>4-6: Teikėjas reguliariai renka grįžtamąjį ryšį iš besimokančiųjų su sveikatos sutrikimais visais jų mokymosi patirties aspektais (pvz., įranga, technologija, mokymo metodai, struktūros, reglamentai ir kt.). Grįžtamasis ryšys naudojamas pokyčiams įgyvendinti ir planuojant programas.</t>
  </si>
  <si>
    <t>7-9: Teikėjas užtikrina, kad besimokantieji (ypač su sveikatos sutrikimais) reguliariai kauptų atsiliepimus apie visus jų mokymosi patirties aspektus (pvz., įrangą, technologijas, mokymo metodus, struktūras, reglamentus ir kt.). Jų atsiliepimai yra prieinami ir atsispindi kokybės įsivertinimo grupės veikloje. Kokybės įsivertinimo darbo grupės rezultatai yra naudingi pokyčiams įgyvendinti.</t>
  </si>
  <si>
    <t>1-3: Teikėjas planuoja paskirti nuolatinius kontaktinius asmenis besimokantiesiems, turintiems sveikatos sutrikimų.</t>
  </si>
  <si>
    <t>4-6: Įstaigoje yra nuolatiniai ryšiai su besimokančiaisiais su sveikatos sutrikimais.</t>
  </si>
  <si>
    <t>0: Nėra nuolatinių kontaktinių asmenų sveikatos sutrikimų turintiems besimokantiems asmenims. Besimokantieji su sveikatos sutrikimais gali kreiptis į kurso vadovą.</t>
  </si>
  <si>
    <t>7-9: Nuolatiniai ir patikimi kontaktiniai asmenys yra prieinami. Jei reikia, jie palaiko ir pataria klientui. Užduotį atlieka apmokyti ir patyrę darbuotojai.</t>
  </si>
  <si>
    <t>0: Teikėjas nerenka besimokančiųjų atsiliepimų apie mokymosi patirties aspektus (ypač iš besimokančiųjų, turinčių sveikatos sutrikimų).</t>
  </si>
  <si>
    <t>0: Teikėjas neturi veiksmingos mokymosi, mokymo ir vertinimo kokybės stebėjimo, plėtojimo ir gerinimo strategijos.</t>
  </si>
  <si>
    <t>1-3: Teikėjas planuoja sukurti veiksmingą mokymosi, mokymo ir vertinimo kokybės stebėjimo, plėtojimo ir gerinimo strategiją.</t>
  </si>
  <si>
    <t>4-6: Teikėjas turi, kiek įmanoma, veiksmingą mokymosi, mokymo ir vertinimo kokybės stebėjimo, plėtojimo ir gerinimo strategiją.</t>
  </si>
  <si>
    <t>7-9: Teikėjas turi veiksmingą mokymosi, mokymo ir vertinimo kokybės stebėjimo, plėtojimo ir gerinimo strategiją.</t>
  </si>
  <si>
    <t>1-3: Registracijos (priėmimo) metu besimokantysis retai turi galimybę nurodyti, ar yra seniai egzistuojančių sveikatos problemų ir (ar) specialiųjų poreikių.</t>
  </si>
  <si>
    <t>4-6: Registracijos (priėmimo) metu besimokantysis paprastai turi galimybę nurodyti, ar yra ilgalaikių sveikatos problemų ir (arba) specialių poreikių.</t>
  </si>
  <si>
    <t>7-9: Registracijos (priėmimo) metu besimokančiajam visada suteikiama galimybė nurodyti, ar yra seniai egzistuojančių sveikatos problemų ir (ar) specialiųjų poreikių.</t>
  </si>
  <si>
    <t>0: Registracijos (priėmimo) metu besimokantysis negali nurodyti, ar yra seniai egzistuojančių sveikatos problemų ir (arba) specialių poreikių.</t>
  </si>
  <si>
    <t>1-3: Prieš pradedant mokymą, kartais surengiamas susitikimas, kuriame pateikiama informacija apie pagrindinius besimokančiojo poreikius ir ypatumus.</t>
  </si>
  <si>
    <t>4-6: Prieš pradedant mokymą, paprastai vyksta susitikimas, kuriame informuojama apie besimokančiojo poreikius ir ypatumus.</t>
  </si>
  <si>
    <t>7-9: Prieš pradedant mokymą visada vyksta susitikimas, siekiant sužinoti besimokančiojo poreikius ir ypatumus.</t>
  </si>
  <si>
    <t>0: Iki mokymo pradžios nėra susitikimo, kuriame būtų galima sužinoti apie besimokančiojo poreikius ir ypatumus.</t>
  </si>
  <si>
    <t>1-3: Sprendimų priėmimo būdai paprastai nėra numatyti taip, kad žmonės, turintys sveikatos sutrikimų, šeimos ir kiti bendruomenės nariai, galėtų aktyviai dalyvauti priimant sprendimus dėl suaugusiųjų mokymo centro valdymo, mokymosi, pamokų organizavimo klausimų, konfliktų sprendimo ir prevencijos galimybių bei mokyklos veiklos organizavimo.</t>
  </si>
  <si>
    <t>4-6: Būdai sprendimų priėmimui paprastai yra numatyti taip, kad žmonės, turintys sveikatos sutrikimų, šeimos ir kiti bendruomenės nariai galėtų aktyviai dalyvauti priimant sprendimus, susijusius su suaugusiųjų mokymo centro valdymu, mokymosi, mokymo organizavimo klausimais, konfliktų sprendimo ir prevencijos galimybėmis bei mokyklos veiklos organizavimu.</t>
  </si>
  <si>
    <t>0: Sprendimų priėmimo būdai nėra numatyti taip, kad žmonės, turintys sveikatos sutrikimų, šeimos nariai ir kiti bendruomenės nariai, galėtų aktyviai dalyvauti priimant sprendimus dėl suaugusiųjų mokymo centro valdymo, mokymosi, pamokų organizavimo klausimų, konfliktų sprendimo ir prevencijos galimybių bei mokyklos veiklos organizavimo.</t>
  </si>
  <si>
    <t>7-9: Sprendimų priėmimo būdai yra numatytii taip, kad žmonės, turintys sveikatos sutrikimų, šeimos nariai ir kiti bendruomenės nariai, galėtų aktyviai dalyvauti priimant sprendimus dėl suaugusiųjų mokymo centro valdymo, mokymosi, pamokų organizavimo, konfliktų sprendimo ir prevencijos galimybių klausimų ir mokyklos veiklos organizavimo. 
Kai kurie pagrindiniai kriterijai priimant sprendimus:
a) Visų nuomonių įtraukimas į centro valdymą.
b) Posėdžiai nėra tik patariamieji ar informaciniai.
c) Siekiant paskatinti visų bendruomenės narių dalyvavimą, teikiamas vertimas į kelias kalbas.</t>
  </si>
  <si>
    <t>Teikėjo įsivertinimo rezultatai</t>
  </si>
  <si>
    <t>Vadovavimas ir valdymas</t>
  </si>
  <si>
    <t>Įsivertinimo taškų skaičius</t>
  </si>
  <si>
    <t>Įsivertinimo lygis</t>
  </si>
  <si>
    <t>Įsivertinimo deskriptorius</t>
  </si>
  <si>
    <t>Įtraukiančios strategijos plėtra</t>
  </si>
  <si>
    <t>Kokybės gerinimas</t>
  </si>
  <si>
    <t>Įtraukus ir tikslingas planavimas ir įdarbinimas</t>
  </si>
  <si>
    <t>Specialistai, mokytojai</t>
  </si>
  <si>
    <t>Specialistų/mokytojų kvalifikacija</t>
  </si>
  <si>
    <t>Specialistų / mokytojų veiksmų galimybės</t>
  </si>
  <si>
    <t>Q1:Specialistų/mokytojų rengimas</t>
  </si>
  <si>
    <t>INDUCATE Įsivertinimo ataskaita
 Vadovavimas ir valdymas</t>
  </si>
  <si>
    <t>INDUCATE Įsivertinimo ataskaita
Specialistai, mokytojai</t>
  </si>
  <si>
    <t>Bendro vadovavimo ir valdymo lygio įsivertinimo deskriptorius</t>
  </si>
  <si>
    <t>Bendras vadovavimo ir valdymo įsivertinimo lygis</t>
  </si>
  <si>
    <t>Bendras vadovavimo ir valdymo įsivertinimo taškų skaičius (iš 351)</t>
  </si>
  <si>
    <t>Ar yra rezultatų, kurie yra aukštesni nei tikėjotės? Kokie jie?</t>
  </si>
  <si>
    <t>Tarpiniai įsivertinimo balai
 (out of 63)</t>
  </si>
  <si>
    <t>Tarpiniai įsivertinimo balai
 (out of 108)</t>
  </si>
  <si>
    <t>Tarpiniai įsivertinimo balai
 (out of 126)</t>
  </si>
  <si>
    <t>Tarpiniai įsivertinimo balai
 (out of 54)</t>
  </si>
  <si>
    <t>Puikaus lygio sritys:</t>
  </si>
  <si>
    <t>Besivystančio lygio sritys:</t>
  </si>
  <si>
    <t>Besiformuojančio lygio sritys:</t>
  </si>
  <si>
    <t>Iš anksto atsiradusio lygio sritys:</t>
  </si>
  <si>
    <r>
      <t xml:space="preserve">Sistema yra </t>
    </r>
    <r>
      <rPr>
        <b/>
        <sz val="12"/>
        <color theme="1"/>
        <rFont val="Arial"/>
        <family val="2"/>
      </rPr>
      <t>pagrįsta kriterijais</t>
    </r>
    <r>
      <rPr>
        <sz val="12"/>
        <color theme="1"/>
        <rFont val="Arial"/>
        <family val="2"/>
        <charset val="161"/>
      </rPr>
      <t xml:space="preserve">, joje yra glaustų, rašytinių savybių, kurių paslaugų teikėjai ir praktikai turėtų laikytis, aprašymai. Kriterijai neaprašo jokios konkrečios praktikos ar metodikos.
</t>
    </r>
    <r>
      <rPr>
        <b/>
        <sz val="12"/>
        <color theme="1"/>
        <rFont val="Arial"/>
        <family val="2"/>
      </rPr>
      <t>Sėkmės matavimo rodikliai</t>
    </r>
    <r>
      <rPr>
        <sz val="12"/>
        <color theme="1"/>
        <rFont val="Arial"/>
        <family val="2"/>
        <charset val="161"/>
      </rPr>
      <t xml:space="preserve"> paverčia kriterijus į teiginius, pagal kuriuos paslaugų teikėjai gali įsivertinti. Ši sistema yra lankstus įrankis, o jo priemonės, sudarytos iš pagrindinių vertinimo klausimų, gali būti naudojamos įvairiais būdais (pvz., klausimynai, individualių ar grupinių interviu scenarijai). Taigi, bet kuris tiekėjas gali jį lengvai pritaikyti.
</t>
    </r>
    <r>
      <rPr>
        <b/>
        <sz val="12"/>
        <color theme="1"/>
        <rFont val="Arial"/>
        <family val="2"/>
      </rPr>
      <t>Poveikio srities</t>
    </r>
    <r>
      <rPr>
        <sz val="12"/>
        <color theme="1"/>
        <rFont val="Arial"/>
        <family val="2"/>
        <charset val="161"/>
      </rPr>
      <t xml:space="preserve"> įrodymai pateikiami, kad praktikai / paslaugų teikėjai galėtų pridėti ir apsvarstyti savo organizacijų įrodymus, kaip tai įrodoma jų pačių aplinkoje.
</t>
    </r>
    <r>
      <rPr>
        <b/>
        <sz val="12"/>
        <color theme="1"/>
        <rFont val="Arial"/>
        <family val="2"/>
      </rPr>
      <t>Įsivertinimo teiginiai</t>
    </r>
    <r>
      <rPr>
        <sz val="12"/>
        <color theme="1"/>
        <rFont val="Arial"/>
        <family val="2"/>
        <charset val="161"/>
      </rPr>
      <t xml:space="preserve"> yra suskirstyti į keturis „RAG“ įvertintų teiginių lygius: „Iš anksto atsirandantis“, „Besikuriantis“, „Besivystantis“ ir „Pažangus“, pagal kuriuos paslaugų teikėjas arba praktikas gali pasirinkti savo įsivertinimo balą (0–9). Šis savęs vertinimo balas gali būti naudojamas norint tiksliai nustatyti sritis, kurias reikia tobulinti, stebėti jų pažangą ir palyginti jų balus su kitų praktikų / paslaugų teikėjų rezultatais.</t>
    </r>
  </si>
  <si>
    <t>Pasirinkite iš toliau pateiktų pagrindinių IAF sričių kiekvienam savęs vertinimo sprendimui.</t>
  </si>
  <si>
    <t>Įveskite tekstą. Naudokite ALT + ENTER, kad pradėtumėte naują eilutę, išplėskite eilutę, kad peržiūrėtumėte visą tekstą, jei reikia.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</si>
</sst>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50" x14ac:knownFonts="1">
    <font>
      <sz val="10"/>
      <color rgb="FF000000"/>
      <name val="Arial"/>
    </font>
    <font>
      <sz val="11"/>
      <color rgb="FF000000"/>
      <name val="Verdana"/>
      <family val="2"/>
      <charset val="161"/>
    </font>
    <font>
      <sz val="10"/>
      <name val="Arial"/>
      <family val="2"/>
      <charset val="161"/>
    </font>
    <font>
      <b/>
      <u/>
      <sz val="11"/>
      <color rgb="FF000000"/>
      <name val="Verdana"/>
      <family val="2"/>
      <charset val="161"/>
    </font>
    <font>
      <b/>
      <sz val="11"/>
      <color rgb="FF000000"/>
      <name val="Verdana"/>
      <family val="2"/>
      <charset val="161"/>
    </font>
    <font>
      <sz val="10"/>
      <color rgb="FF000000"/>
      <name val="Verdana"/>
      <family val="2"/>
      <charset val="161"/>
    </font>
    <font>
      <sz val="10"/>
      <color rgb="FF000000"/>
      <name val="Calibri"/>
      <family val="2"/>
      <charset val="161"/>
    </font>
    <font>
      <sz val="10"/>
      <color theme="1"/>
      <name val="Arial"/>
      <family val="2"/>
      <charset val="161"/>
    </font>
    <font>
      <u/>
      <sz val="10"/>
      <color rgb="FF1155CC"/>
      <name val="Arial"/>
      <family val="2"/>
      <charset val="161"/>
    </font>
    <font>
      <sz val="12"/>
      <color rgb="FF0070C0"/>
      <name val="Calibri"/>
      <family val="2"/>
      <charset val="161"/>
    </font>
    <font>
      <b/>
      <sz val="16"/>
      <color rgb="FF0070C0"/>
      <name val="Calibri"/>
      <family val="2"/>
      <charset val="161"/>
    </font>
    <font>
      <sz val="12"/>
      <color theme="1"/>
      <name val="Arial"/>
      <family val="2"/>
      <charset val="161"/>
    </font>
    <font>
      <b/>
      <sz val="12"/>
      <color theme="1"/>
      <name val="Arial"/>
      <family val="2"/>
      <charset val="161"/>
    </font>
    <font>
      <b/>
      <sz val="14"/>
      <color theme="4"/>
      <name val="Arial"/>
      <family val="2"/>
      <charset val="161"/>
    </font>
    <font>
      <b/>
      <sz val="14"/>
      <color rgb="FF4285F4"/>
      <name val="Arial"/>
      <family val="2"/>
      <charset val="161"/>
    </font>
    <font>
      <u/>
      <sz val="10"/>
      <color theme="10"/>
      <name val="Arial"/>
      <family val="2"/>
      <charset val="161"/>
    </font>
    <font>
      <u/>
      <sz val="12"/>
      <color rgb="FF1155CC"/>
      <name val="Arial"/>
      <family val="2"/>
      <charset val="161"/>
    </font>
    <font>
      <b/>
      <u/>
      <sz val="14"/>
      <color rgb="FFFFFFFF"/>
      <name val="Arial"/>
      <family val="2"/>
      <charset val="161"/>
    </font>
    <font>
      <b/>
      <sz val="14"/>
      <color theme="1"/>
      <name val="Arial"/>
      <family val="2"/>
      <charset val="161"/>
    </font>
    <font>
      <b/>
      <sz val="11"/>
      <color theme="1"/>
      <name val="Arial"/>
      <family val="2"/>
      <charset val="161"/>
    </font>
    <font>
      <sz val="11"/>
      <color theme="1"/>
      <name val="Arial"/>
      <family val="2"/>
      <charset val="161"/>
    </font>
    <font>
      <u/>
      <sz val="10"/>
      <color theme="10"/>
      <name val="Arial"/>
      <family val="2"/>
      <charset val="161"/>
    </font>
    <font>
      <sz val="11"/>
      <color rgb="FF000000"/>
      <name val="Arial"/>
      <family val="2"/>
      <charset val="161"/>
    </font>
    <font>
      <b/>
      <sz val="14"/>
      <color rgb="FF000000"/>
      <name val="Arial"/>
      <family val="2"/>
      <charset val="161"/>
    </font>
    <font>
      <sz val="16"/>
      <color rgb="FF000000"/>
      <name val="Arial"/>
      <family val="2"/>
      <charset val="161"/>
    </font>
    <font>
      <sz val="14"/>
      <color rgb="FF000000"/>
      <name val="Arial"/>
      <family val="2"/>
      <charset val="161"/>
    </font>
    <font>
      <b/>
      <sz val="28"/>
      <color rgb="FF0070C0"/>
      <name val="Tahoma"/>
      <family val="2"/>
      <charset val="161"/>
    </font>
    <font>
      <b/>
      <sz val="12"/>
      <color rgb="FF000000"/>
      <name val="Arial"/>
      <family val="2"/>
      <charset val="161"/>
    </font>
    <font>
      <sz val="11"/>
      <color rgb="FF000000"/>
      <name val="Calibri"/>
      <family val="2"/>
      <charset val="161"/>
    </font>
    <font>
      <sz val="12"/>
      <color rgb="FF000000"/>
      <name val="Arial"/>
      <family val="2"/>
      <charset val="161"/>
    </font>
    <font>
      <b/>
      <sz val="16"/>
      <color rgb="FFFFFFFF"/>
      <name val="Arial"/>
      <family val="2"/>
      <charset val="161"/>
    </font>
    <font>
      <sz val="11"/>
      <color rgb="FFFFFFFF"/>
      <name val="Arial"/>
      <family val="2"/>
      <charset val="161"/>
    </font>
    <font>
      <b/>
      <sz val="11"/>
      <color rgb="FF000000"/>
      <name val="Arial"/>
      <family val="2"/>
      <charset val="161"/>
    </font>
    <font>
      <sz val="10"/>
      <color theme="1"/>
      <name val="Arial"/>
      <family val="2"/>
      <charset val="161"/>
    </font>
    <font>
      <sz val="10"/>
      <name val="Arial"/>
      <family val="2"/>
      <charset val="161"/>
    </font>
    <font>
      <sz val="10"/>
      <color theme="2"/>
      <name val="Arial"/>
      <family val="2"/>
      <charset val="161"/>
    </font>
    <font>
      <b/>
      <sz val="11"/>
      <color theme="1"/>
      <name val="Verdana"/>
      <family val="2"/>
      <charset val="161"/>
    </font>
    <font>
      <sz val="11"/>
      <color rgb="FF000000"/>
      <name val="Verdana"/>
      <family val="2"/>
      <charset val="161"/>
    </font>
    <font>
      <sz val="10"/>
      <color rgb="FF000000"/>
      <name val="Verdana"/>
      <family val="2"/>
      <charset val="161"/>
    </font>
    <font>
      <sz val="11"/>
      <name val="Verdana"/>
      <family val="2"/>
      <charset val="161"/>
    </font>
    <font>
      <b/>
      <u/>
      <sz val="20"/>
      <color rgb="FF0070C0"/>
      <name val="Calibri"/>
      <family val="2"/>
      <charset val="161"/>
    </font>
    <font>
      <b/>
      <sz val="18"/>
      <color theme="1"/>
      <name val="Arial"/>
      <family val="2"/>
      <charset val="161"/>
    </font>
    <font>
      <sz val="12"/>
      <name val="Arial"/>
      <family val="2"/>
      <charset val="161"/>
    </font>
    <font>
      <b/>
      <sz val="12"/>
      <name val="Arial"/>
      <family val="2"/>
      <charset val="161"/>
    </font>
    <font>
      <b/>
      <sz val="16"/>
      <color theme="2"/>
      <name val="Arial"/>
      <family val="2"/>
      <charset val="161"/>
    </font>
    <font>
      <b/>
      <sz val="18"/>
      <color theme="2"/>
      <name val="Arial"/>
      <family val="2"/>
      <charset val="161"/>
    </font>
    <font>
      <b/>
      <sz val="10"/>
      <color rgb="FF000000"/>
      <name val="Arial"/>
      <family val="2"/>
      <charset val="161"/>
    </font>
    <font>
      <sz val="11"/>
      <color rgb="FF000000"/>
      <name val="Arial"/>
      <family val="2"/>
      <charset val="161"/>
    </font>
    <font>
      <sz val="10"/>
      <color rgb="FF000000"/>
      <name val="Arial"/>
      <family val="2"/>
      <charset val="161"/>
    </font>
    <font>
      <b/>
      <sz val="12"/>
      <color theme="1"/>
      <name val="Arial"/>
      <family val="2"/>
    </font>
  </fonts>
  <fills count="33">
    <fill>
      <patternFill patternType="none"/>
    </fill>
    <fill>
      <patternFill patternType="gray125"/>
    </fill>
    <fill>
      <patternFill patternType="solid">
        <fgColor theme="0"/>
        <bgColor theme="0"/>
      </patternFill>
    </fill>
    <fill>
      <patternFill patternType="solid">
        <fgColor rgb="FF0070C0"/>
        <bgColor rgb="FF0070C0"/>
      </patternFill>
    </fill>
    <fill>
      <patternFill patternType="solid">
        <fgColor rgb="FFCFE2F3"/>
        <bgColor rgb="FFCFE2F3"/>
      </patternFill>
    </fill>
    <fill>
      <patternFill patternType="solid">
        <fgColor rgb="FFFFFFFF"/>
        <bgColor rgb="FFFFFFFF"/>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00FF00"/>
        <bgColor rgb="FF00FF00"/>
      </patternFill>
    </fill>
    <fill>
      <patternFill patternType="solid">
        <fgColor rgb="FF38761D"/>
        <bgColor rgb="FF38761D"/>
      </patternFill>
    </fill>
    <fill>
      <patternFill patternType="solid">
        <fgColor rgb="FFD9EAD3"/>
        <bgColor rgb="FFD9EAD3"/>
      </patternFill>
    </fill>
    <fill>
      <patternFill patternType="solid">
        <fgColor rgb="FF7F6000"/>
        <bgColor rgb="FF7F6000"/>
      </patternFill>
    </fill>
    <fill>
      <patternFill patternType="solid">
        <fgColor rgb="FFFFF2CC"/>
        <bgColor rgb="FFFFF2CC"/>
      </patternFill>
    </fill>
    <fill>
      <patternFill patternType="solid">
        <fgColor rgb="FF85200C"/>
        <bgColor rgb="FF85200C"/>
      </patternFill>
    </fill>
    <fill>
      <patternFill patternType="solid">
        <fgColor rgb="FFEAD1DC"/>
        <bgColor rgb="FFEAD1DC"/>
      </patternFill>
    </fill>
    <fill>
      <patternFill patternType="solid">
        <fgColor rgb="FF274E13"/>
        <bgColor rgb="FF274E13"/>
      </patternFill>
    </fill>
    <fill>
      <patternFill patternType="solid">
        <fgColor rgb="FF660000"/>
        <bgColor rgb="FF660000"/>
      </patternFill>
    </fill>
    <fill>
      <patternFill patternType="solid">
        <fgColor rgb="FFCCCCCC"/>
        <bgColor rgb="FFCCCCCC"/>
      </patternFill>
    </fill>
    <fill>
      <patternFill patternType="solid">
        <fgColor rgb="FFD9D9D9"/>
        <bgColor rgb="FFD9D9D9"/>
      </patternFill>
    </fill>
    <fill>
      <patternFill patternType="solid">
        <fgColor rgb="FFCCC0DA"/>
        <bgColor rgb="FFCCC0DA"/>
      </patternFill>
    </fill>
    <fill>
      <patternFill patternType="solid">
        <fgColor rgb="FF7030A0"/>
        <bgColor rgb="FF7030A0"/>
      </patternFill>
    </fill>
    <fill>
      <patternFill patternType="solid">
        <fgColor rgb="FFE4DFEC"/>
        <bgColor rgb="FFE4DFEC"/>
      </patternFill>
    </fill>
    <fill>
      <patternFill patternType="solid">
        <fgColor theme="2"/>
        <bgColor indexed="64"/>
      </patternFill>
    </fill>
    <fill>
      <patternFill patternType="solid">
        <fgColor theme="2"/>
        <bgColor rgb="FF538135"/>
      </patternFill>
    </fill>
    <fill>
      <patternFill patternType="solid">
        <fgColor theme="4" tint="-0.499984740745262"/>
        <bgColor indexed="64"/>
      </patternFill>
    </fill>
    <fill>
      <patternFill patternType="solid">
        <fgColor rgb="FF0070C0"/>
        <bgColor indexed="64"/>
      </patternFill>
    </fill>
    <fill>
      <patternFill patternType="solid">
        <fgColor theme="7" tint="-0.499984740745262"/>
        <bgColor indexed="64"/>
      </patternFill>
    </fill>
    <fill>
      <patternFill patternType="solid">
        <fgColor theme="6" tint="-0.249977111117893"/>
        <bgColor indexed="64"/>
      </patternFill>
    </fill>
    <fill>
      <patternFill patternType="solid">
        <fgColor theme="5" tint="-0.499984740745262"/>
        <bgColor indexed="64"/>
      </patternFill>
    </fill>
    <fill>
      <patternFill patternType="solid">
        <fgColor theme="4" tint="-0.499984740745262"/>
        <bgColor rgb="FF7030A0"/>
      </patternFill>
    </fill>
    <fill>
      <patternFill patternType="solid">
        <fgColor rgb="FF7030A0"/>
        <bgColor rgb="FF00FF00"/>
      </patternFill>
    </fill>
    <fill>
      <patternFill patternType="solid">
        <fgColor theme="4" tint="-0.499984740745262"/>
        <bgColor rgb="FF00FFFF"/>
      </patternFill>
    </fill>
  </fills>
  <borders count="5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style="medium">
        <color rgb="FF000000"/>
      </top>
      <bottom/>
      <diagonal/>
    </border>
    <border>
      <left/>
      <right/>
      <top/>
      <bottom style="medium">
        <color rgb="FF000000"/>
      </bottom>
      <diagonal/>
    </border>
    <border>
      <left/>
      <right/>
      <top/>
      <bottom/>
      <diagonal/>
    </border>
    <border>
      <left/>
      <right/>
      <top/>
      <bottom/>
      <diagonal/>
    </border>
    <border>
      <left/>
      <right/>
      <top/>
      <bottom/>
      <diagonal/>
    </border>
    <border>
      <left/>
      <right/>
      <top style="medium">
        <color rgb="FF000000"/>
      </top>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43">
    <xf numFmtId="0" fontId="0" fillId="0" borderId="0" xfId="0" applyFont="1" applyAlignment="1"/>
    <xf numFmtId="0" fontId="0" fillId="0" borderId="0" xfId="0" applyFont="1"/>
    <xf numFmtId="0" fontId="7" fillId="0" borderId="0" xfId="0" applyFont="1"/>
    <xf numFmtId="0" fontId="7" fillId="0" borderId="0" xfId="0" applyFont="1" applyAlignment="1">
      <alignment wrapText="1"/>
    </xf>
    <xf numFmtId="0" fontId="0" fillId="2" borderId="14" xfId="0" applyFont="1" applyFill="1" applyBorder="1"/>
    <xf numFmtId="0" fontId="16" fillId="0" borderId="0" xfId="0" applyFont="1" applyAlignment="1">
      <alignment horizontal="right" vertical="center"/>
    </xf>
    <xf numFmtId="0" fontId="12" fillId="4" borderId="14" xfId="0" applyFont="1" applyFill="1" applyBorder="1" applyAlignment="1">
      <alignment horizontal="center" vertical="center" wrapText="1"/>
    </xf>
    <xf numFmtId="0" fontId="12" fillId="4" borderId="14" xfId="0" applyFont="1" applyFill="1" applyBorder="1" applyAlignment="1">
      <alignment horizontal="center" vertical="center"/>
    </xf>
    <xf numFmtId="0" fontId="12" fillId="5" borderId="14" xfId="0" applyFont="1" applyFill="1" applyBorder="1" applyAlignment="1">
      <alignment horizontal="center" vertical="center" wrapText="1"/>
    </xf>
    <xf numFmtId="0" fontId="7" fillId="6" borderId="18" xfId="0" applyFont="1" applyFill="1" applyBorder="1" applyAlignment="1">
      <alignment horizontal="center" vertical="center"/>
    </xf>
    <xf numFmtId="164" fontId="7" fillId="7" borderId="14" xfId="0" applyNumberFormat="1" applyFont="1" applyFill="1" applyBorder="1" applyAlignment="1">
      <alignment horizontal="center" vertical="center"/>
    </xf>
    <xf numFmtId="164" fontId="7" fillId="8" borderId="14" xfId="0" applyNumberFormat="1" applyFont="1" applyFill="1" applyBorder="1" applyAlignment="1">
      <alignment horizontal="center" vertical="center"/>
    </xf>
    <xf numFmtId="164" fontId="7" fillId="9" borderId="19" xfId="0" applyNumberFormat="1" applyFont="1" applyFill="1" applyBorder="1" applyAlignment="1">
      <alignment horizontal="center" vertical="center"/>
    </xf>
    <xf numFmtId="0" fontId="18" fillId="0" borderId="0" xfId="0" applyFont="1"/>
    <xf numFmtId="0" fontId="12" fillId="11" borderId="14" xfId="0" applyFont="1" applyFill="1" applyBorder="1" applyAlignment="1">
      <alignment horizontal="center" vertical="center" wrapText="1"/>
    </xf>
    <xf numFmtId="0" fontId="12" fillId="11" borderId="14" xfId="0" applyFont="1" applyFill="1" applyBorder="1" applyAlignment="1">
      <alignment horizontal="center" vertical="center"/>
    </xf>
    <xf numFmtId="0" fontId="7" fillId="6" borderId="14" xfId="0" applyFont="1" applyFill="1" applyBorder="1" applyAlignment="1">
      <alignment horizontal="center" vertical="center"/>
    </xf>
    <xf numFmtId="0" fontId="7" fillId="0" borderId="0" xfId="0" applyFont="1" applyAlignment="1">
      <alignment horizontal="center" vertical="center"/>
    </xf>
    <xf numFmtId="164" fontId="7" fillId="9" borderId="14" xfId="0" applyNumberFormat="1" applyFont="1" applyFill="1" applyBorder="1" applyAlignment="1">
      <alignment horizontal="center" vertical="center"/>
    </xf>
    <xf numFmtId="0" fontId="12" fillId="13" borderId="14" xfId="0" applyFont="1" applyFill="1" applyBorder="1" applyAlignment="1">
      <alignment horizontal="center" vertical="center" wrapText="1"/>
    </xf>
    <xf numFmtId="0" fontId="12" fillId="13" borderId="14"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4" xfId="0" applyFont="1" applyFill="1" applyBorder="1" applyAlignment="1">
      <alignment horizontal="center" vertical="center"/>
    </xf>
    <xf numFmtId="0" fontId="7" fillId="2" borderId="14" xfId="0" applyFont="1" applyFill="1" applyBorder="1" applyAlignment="1">
      <alignment wrapText="1"/>
    </xf>
    <xf numFmtId="0" fontId="7" fillId="2" borderId="14" xfId="0" applyFont="1" applyFill="1" applyBorder="1" applyAlignment="1">
      <alignment horizontal="center"/>
    </xf>
    <xf numFmtId="0" fontId="7" fillId="0" borderId="0" xfId="0" applyFont="1" applyAlignment="1">
      <alignment horizontal="center"/>
    </xf>
    <xf numFmtId="0" fontId="19" fillId="2" borderId="14"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2" fillId="0" borderId="25" xfId="0" applyFont="1" applyBorder="1"/>
    <xf numFmtId="0" fontId="24" fillId="18" borderId="25" xfId="0" applyFont="1" applyFill="1" applyBorder="1" applyAlignment="1">
      <alignment horizontal="center" vertical="center"/>
    </xf>
    <xf numFmtId="9" fontId="24" fillId="18" borderId="25" xfId="0" applyNumberFormat="1" applyFont="1" applyFill="1" applyBorder="1" applyAlignment="1">
      <alignment horizontal="center" vertical="center"/>
    </xf>
    <xf numFmtId="0" fontId="24" fillId="18" borderId="25" xfId="0" applyFont="1" applyFill="1" applyBorder="1" applyAlignment="1">
      <alignment horizontal="center"/>
    </xf>
    <xf numFmtId="0" fontId="23" fillId="0" borderId="25" xfId="0" applyFont="1" applyBorder="1"/>
    <xf numFmtId="0" fontId="25" fillId="0" borderId="25" xfId="0" applyFont="1" applyBorder="1" applyAlignment="1">
      <alignment horizontal="center" vertical="center"/>
    </xf>
    <xf numFmtId="9" fontId="25" fillId="0" borderId="25" xfId="0" applyNumberFormat="1" applyFont="1" applyBorder="1" applyAlignment="1">
      <alignment horizontal="center" vertical="center"/>
    </xf>
    <xf numFmtId="0" fontId="22" fillId="0" borderId="0" xfId="0" applyFont="1"/>
    <xf numFmtId="0" fontId="22" fillId="0" borderId="0" xfId="0" applyFont="1" applyAlignment="1">
      <alignment horizontal="center"/>
    </xf>
    <xf numFmtId="0" fontId="24" fillId="19" borderId="25" xfId="0" applyFont="1" applyFill="1" applyBorder="1" applyAlignment="1">
      <alignment horizontal="center" vertical="center"/>
    </xf>
    <xf numFmtId="9" fontId="24" fillId="19" borderId="25" xfId="0" applyNumberFormat="1" applyFont="1" applyFill="1" applyBorder="1" applyAlignment="1">
      <alignment horizontal="center" vertical="center"/>
    </xf>
    <xf numFmtId="0" fontId="18" fillId="0" borderId="25" xfId="0" applyFont="1" applyBorder="1"/>
    <xf numFmtId="9" fontId="7" fillId="0" borderId="0" xfId="0" applyNumberFormat="1" applyFont="1"/>
    <xf numFmtId="0" fontId="7" fillId="5" borderId="14" xfId="0" applyFont="1" applyFill="1" applyBorder="1"/>
    <xf numFmtId="9" fontId="7" fillId="5" borderId="14" xfId="0" applyNumberFormat="1" applyFont="1" applyFill="1" applyBorder="1"/>
    <xf numFmtId="0" fontId="27" fillId="0" borderId="35" xfId="0" applyFont="1" applyBorder="1" applyAlignment="1">
      <alignment horizontal="right"/>
    </xf>
    <xf numFmtId="0" fontId="28" fillId="0" borderId="0" xfId="0" applyFont="1"/>
    <xf numFmtId="0" fontId="27" fillId="20" borderId="36" xfId="0" applyFont="1" applyFill="1" applyBorder="1" applyAlignment="1">
      <alignment horizontal="center" wrapText="1"/>
    </xf>
    <xf numFmtId="0" fontId="27" fillId="20" borderId="36" xfId="0" applyFont="1" applyFill="1" applyBorder="1" applyAlignment="1">
      <alignment horizontal="center" vertical="center" wrapText="1"/>
    </xf>
    <xf numFmtId="0" fontId="29" fillId="0" borderId="35" xfId="0" applyFont="1" applyBorder="1" applyAlignment="1">
      <alignment horizontal="center"/>
    </xf>
    <xf numFmtId="9" fontId="29" fillId="0" borderId="31" xfId="0" applyNumberFormat="1" applyFont="1" applyBorder="1" applyAlignment="1">
      <alignment horizontal="center"/>
    </xf>
    <xf numFmtId="0" fontId="29" fillId="18" borderId="25" xfId="0" applyFont="1" applyFill="1" applyBorder="1" applyAlignment="1">
      <alignment horizontal="center"/>
    </xf>
    <xf numFmtId="0" fontId="22" fillId="9" borderId="43" xfId="0" applyFont="1" applyFill="1" applyBorder="1"/>
    <xf numFmtId="0" fontId="22" fillId="8" borderId="43" xfId="0" applyFont="1" applyFill="1" applyBorder="1"/>
    <xf numFmtId="0" fontId="22" fillId="7" borderId="43" xfId="0" applyFont="1" applyFill="1" applyBorder="1"/>
    <xf numFmtId="0" fontId="22" fillId="6" borderId="43" xfId="0" applyFont="1" applyFill="1" applyBorder="1"/>
    <xf numFmtId="0" fontId="27" fillId="22" borderId="43" xfId="0" applyFont="1" applyFill="1" applyBorder="1" applyAlignment="1">
      <alignment horizontal="center" wrapText="1"/>
    </xf>
    <xf numFmtId="0" fontId="27" fillId="22" borderId="44" xfId="0" applyFont="1" applyFill="1" applyBorder="1" applyAlignment="1">
      <alignment horizontal="center" wrapText="1"/>
    </xf>
    <xf numFmtId="0" fontId="27" fillId="22" borderId="44" xfId="0" applyFont="1" applyFill="1" applyBorder="1" applyAlignment="1">
      <alignment horizontal="center" vertical="center"/>
    </xf>
    <xf numFmtId="0" fontId="22" fillId="0" borderId="0" xfId="0" applyFont="1" applyAlignment="1">
      <alignment horizontal="left"/>
    </xf>
    <xf numFmtId="0" fontId="29" fillId="0" borderId="0" xfId="0" applyFont="1" applyAlignment="1">
      <alignment horizontal="center"/>
    </xf>
    <xf numFmtId="0" fontId="22" fillId="0" borderId="30" xfId="0" applyFont="1" applyBorder="1" applyAlignment="1">
      <alignment horizontal="center"/>
    </xf>
    <xf numFmtId="0" fontId="27" fillId="22" borderId="44" xfId="0" applyFont="1" applyFill="1" applyBorder="1" applyAlignment="1">
      <alignment horizontal="center" vertical="center" wrapText="1"/>
    </xf>
    <xf numFmtId="0" fontId="32" fillId="0" borderId="0" xfId="0" applyFont="1" applyAlignment="1">
      <alignment horizontal="center"/>
    </xf>
    <xf numFmtId="0" fontId="0" fillId="23" borderId="0" xfId="0" applyFont="1" applyFill="1"/>
    <xf numFmtId="0" fontId="0" fillId="23" borderId="0" xfId="0" applyFont="1" applyFill="1" applyAlignment="1"/>
    <xf numFmtId="0" fontId="1" fillId="23" borderId="1" xfId="0" applyFont="1" applyFill="1" applyBorder="1" applyAlignment="1">
      <alignment vertical="center" wrapText="1"/>
    </xf>
    <xf numFmtId="0" fontId="1" fillId="23" borderId="2" xfId="0" applyFont="1" applyFill="1" applyBorder="1" applyAlignment="1">
      <alignment vertical="center" wrapText="1"/>
    </xf>
    <xf numFmtId="0" fontId="0" fillId="23" borderId="2" xfId="0" applyFont="1" applyFill="1" applyBorder="1"/>
    <xf numFmtId="0" fontId="0" fillId="23" borderId="3" xfId="0" applyFont="1" applyFill="1" applyBorder="1"/>
    <xf numFmtId="0" fontId="1" fillId="23" borderId="4" xfId="0" applyFont="1" applyFill="1" applyBorder="1" applyAlignment="1">
      <alignment vertical="center" wrapText="1"/>
    </xf>
    <xf numFmtId="14" fontId="5" fillId="23" borderId="8" xfId="0" applyNumberFormat="1" applyFont="1" applyFill="1" applyBorder="1" applyAlignment="1">
      <alignment horizontal="center" vertical="center" wrapText="1"/>
    </xf>
    <xf numFmtId="0" fontId="5" fillId="23" borderId="8" xfId="0" applyFont="1" applyFill="1" applyBorder="1" applyAlignment="1">
      <alignment horizontal="center" vertical="center" wrapText="1"/>
    </xf>
    <xf numFmtId="0" fontId="1" fillId="23" borderId="0" xfId="0" applyFont="1" applyFill="1" applyAlignment="1">
      <alignment vertical="center" wrapText="1"/>
    </xf>
    <xf numFmtId="0" fontId="6" fillId="23" borderId="4" xfId="0" applyFont="1" applyFill="1" applyBorder="1" applyAlignment="1">
      <alignment vertical="center" wrapText="1"/>
    </xf>
    <xf numFmtId="0" fontId="6" fillId="23" borderId="0" xfId="0" applyFont="1" applyFill="1" applyAlignment="1">
      <alignment vertical="center" wrapText="1"/>
    </xf>
    <xf numFmtId="0" fontId="6" fillId="23" borderId="5" xfId="0" applyFont="1" applyFill="1" applyBorder="1" applyAlignment="1">
      <alignment vertical="center" wrapText="1"/>
    </xf>
    <xf numFmtId="0" fontId="7" fillId="23" borderId="0" xfId="0" applyFont="1" applyFill="1"/>
    <xf numFmtId="0" fontId="36" fillId="24" borderId="9" xfId="0" applyFont="1" applyFill="1" applyBorder="1" applyAlignment="1">
      <alignment horizontal="center" vertical="center" wrapText="1"/>
    </xf>
    <xf numFmtId="0" fontId="36" fillId="24" borderId="10" xfId="0" applyFont="1" applyFill="1" applyBorder="1" applyAlignment="1">
      <alignment horizontal="center" vertical="center" wrapText="1"/>
    </xf>
    <xf numFmtId="0" fontId="2" fillId="23" borderId="7" xfId="0" applyFont="1" applyFill="1" applyBorder="1" applyAlignment="1"/>
    <xf numFmtId="0" fontId="2" fillId="23" borderId="8" xfId="0" applyFont="1" applyFill="1" applyBorder="1" applyAlignment="1"/>
    <xf numFmtId="0" fontId="12" fillId="0" borderId="49" xfId="0" applyFont="1" applyBorder="1" applyAlignment="1">
      <alignment horizontal="right" wrapText="1"/>
    </xf>
    <xf numFmtId="0" fontId="41" fillId="0" borderId="0" xfId="0" applyFont="1"/>
    <xf numFmtId="0" fontId="45" fillId="31" borderId="25" xfId="0" applyFont="1" applyFill="1" applyBorder="1"/>
    <xf numFmtId="0" fontId="45" fillId="32" borderId="14" xfId="0" applyFont="1" applyFill="1" applyBorder="1"/>
    <xf numFmtId="0" fontId="46" fillId="23" borderId="0" xfId="0" applyFont="1" applyFill="1"/>
    <xf numFmtId="0" fontId="43" fillId="20" borderId="25" xfId="0" applyFont="1" applyFill="1" applyBorder="1" applyAlignment="1">
      <alignment horizontal="center" wrapText="1"/>
    </xf>
    <xf numFmtId="0" fontId="0" fillId="23" borderId="0" xfId="0" applyFont="1" applyFill="1" applyAlignment="1"/>
    <xf numFmtId="0" fontId="5" fillId="23" borderId="13" xfId="0" applyFont="1" applyFill="1" applyBorder="1" applyAlignment="1">
      <alignment horizontal="center" vertical="center" wrapText="1"/>
    </xf>
    <xf numFmtId="0" fontId="3" fillId="23" borderId="4" xfId="0" applyFont="1" applyFill="1" applyBorder="1" applyAlignment="1">
      <alignment vertical="center" wrapText="1"/>
    </xf>
    <xf numFmtId="0" fontId="23" fillId="0" borderId="25" xfId="0" applyFont="1" applyBorder="1" applyAlignment="1">
      <alignment horizontal="center"/>
    </xf>
    <xf numFmtId="0" fontId="1" fillId="23" borderId="0" xfId="0" applyFont="1" applyFill="1" applyAlignment="1">
      <alignment horizontal="center" vertical="center" wrapText="1"/>
    </xf>
    <xf numFmtId="0" fontId="0" fillId="23" borderId="0" xfId="0" applyFont="1" applyFill="1" applyAlignment="1"/>
    <xf numFmtId="0" fontId="2" fillId="23" borderId="5" xfId="0" applyFont="1" applyFill="1" applyBorder="1"/>
    <xf numFmtId="0" fontId="1" fillId="23" borderId="4" xfId="0" applyFont="1" applyFill="1" applyBorder="1" applyAlignment="1">
      <alignment vertical="center" wrapText="1"/>
    </xf>
    <xf numFmtId="0" fontId="2" fillId="23" borderId="4" xfId="0" applyFont="1" applyFill="1" applyBorder="1"/>
    <xf numFmtId="0" fontId="36" fillId="24" borderId="11" xfId="0" applyFont="1" applyFill="1" applyBorder="1" applyAlignment="1">
      <alignment horizontal="center" vertical="center" wrapText="1"/>
    </xf>
    <xf numFmtId="0" fontId="33" fillId="23" borderId="12" xfId="0" applyFont="1" applyFill="1" applyBorder="1"/>
    <xf numFmtId="0" fontId="3" fillId="23" borderId="24" xfId="0" applyFont="1" applyFill="1" applyBorder="1" applyAlignment="1">
      <alignment horizontal="center" vertical="center" wrapText="1"/>
    </xf>
    <xf numFmtId="0" fontId="37" fillId="23" borderId="22" xfId="0" applyFont="1" applyFill="1" applyBorder="1" applyAlignment="1">
      <alignment horizontal="center" vertical="center" wrapText="1"/>
    </xf>
    <xf numFmtId="0" fontId="37" fillId="23" borderId="5" xfId="0" applyFont="1" applyFill="1" applyBorder="1" applyAlignment="1">
      <alignment horizontal="center" vertical="center" wrapText="1"/>
    </xf>
    <xf numFmtId="0" fontId="5" fillId="23" borderId="11" xfId="0" applyFont="1" applyFill="1" applyBorder="1" applyAlignment="1">
      <alignment horizontal="center" vertical="center" wrapText="1"/>
    </xf>
    <xf numFmtId="0" fontId="2" fillId="23" borderId="12" xfId="0" applyFont="1" applyFill="1" applyBorder="1"/>
    <xf numFmtId="0" fontId="37" fillId="23" borderId="0" xfId="0" applyFont="1" applyFill="1" applyAlignment="1">
      <alignment vertical="center" wrapText="1"/>
    </xf>
    <xf numFmtId="0" fontId="38" fillId="23" borderId="12" xfId="0" applyFont="1" applyFill="1" applyBorder="1" applyAlignment="1">
      <alignment horizontal="center" vertical="center" wrapText="1"/>
    </xf>
    <xf numFmtId="0" fontId="1" fillId="23" borderId="0" xfId="0" applyFont="1" applyFill="1" applyAlignment="1">
      <alignment vertical="top" wrapText="1"/>
    </xf>
    <xf numFmtId="0" fontId="37" fillId="23" borderId="0" xfId="0" applyFont="1" applyFill="1" applyAlignment="1"/>
    <xf numFmtId="0" fontId="39" fillId="23" borderId="5" xfId="0" applyFont="1" applyFill="1" applyBorder="1"/>
    <xf numFmtId="0" fontId="1" fillId="23" borderId="0" xfId="0" applyFont="1" applyFill="1" applyAlignment="1">
      <alignment vertical="center" wrapText="1"/>
    </xf>
    <xf numFmtId="0" fontId="1" fillId="23" borderId="6" xfId="0" applyFont="1" applyFill="1" applyBorder="1" applyAlignment="1">
      <alignment horizontal="left" vertical="center" wrapText="1"/>
    </xf>
    <xf numFmtId="0" fontId="2" fillId="23" borderId="7" xfId="0" applyFont="1" applyFill="1" applyBorder="1"/>
    <xf numFmtId="0" fontId="2" fillId="23" borderId="8" xfId="0" applyFont="1" applyFill="1" applyBorder="1"/>
    <xf numFmtId="0" fontId="7" fillId="23" borderId="0" xfId="0" applyFont="1" applyFill="1" applyAlignment="1">
      <alignment wrapText="1"/>
    </xf>
    <xf numFmtId="0" fontId="8" fillId="23" borderId="0" xfId="0" applyFont="1" applyFill="1"/>
    <xf numFmtId="14" fontId="1" fillId="23" borderId="0" xfId="0" applyNumberFormat="1" applyFont="1" applyFill="1" applyAlignment="1">
      <alignment horizontal="left" vertical="center" wrapText="1"/>
    </xf>
    <xf numFmtId="0" fontId="0" fillId="23" borderId="0" xfId="0" applyFont="1" applyFill="1" applyAlignment="1">
      <alignment horizontal="left"/>
    </xf>
    <xf numFmtId="0" fontId="2" fillId="23" borderId="5" xfId="0" applyFont="1" applyFill="1" applyBorder="1" applyAlignment="1">
      <alignment horizontal="left"/>
    </xf>
    <xf numFmtId="0" fontId="4" fillId="23" borderId="4" xfId="0" applyFont="1" applyFill="1" applyBorder="1" applyAlignment="1">
      <alignment horizontal="left" vertical="center" wrapText="1"/>
    </xf>
    <xf numFmtId="0" fontId="1" fillId="23" borderId="4" xfId="0" applyFont="1" applyFill="1" applyBorder="1" applyAlignment="1">
      <alignment horizontal="left" vertical="center" wrapText="1"/>
    </xf>
    <xf numFmtId="0" fontId="0" fillId="0" borderId="46" xfId="0" applyFont="1" applyBorder="1"/>
    <xf numFmtId="0" fontId="2" fillId="0" borderId="47" xfId="0" applyFont="1" applyBorder="1"/>
    <xf numFmtId="0" fontId="2" fillId="0" borderId="48" xfId="0" applyFont="1" applyBorder="1"/>
    <xf numFmtId="0" fontId="2" fillId="0" borderId="49" xfId="0" applyFont="1" applyBorder="1"/>
    <xf numFmtId="0" fontId="0" fillId="0" borderId="22" xfId="0" applyFont="1" applyBorder="1" applyAlignment="1"/>
    <xf numFmtId="0" fontId="2" fillId="0" borderId="50" xfId="0" applyFont="1" applyBorder="1"/>
    <xf numFmtId="0" fontId="40" fillId="0" borderId="49" xfId="0" applyFont="1" applyBorder="1" applyAlignment="1">
      <alignment horizontal="left" wrapText="1"/>
    </xf>
    <xf numFmtId="0" fontId="9" fillId="0" borderId="49" xfId="0" applyFont="1" applyBorder="1"/>
    <xf numFmtId="0" fontId="10" fillId="0" borderId="49" xfId="0" applyFont="1" applyBorder="1"/>
    <xf numFmtId="0" fontId="11" fillId="0" borderId="49" xfId="0" applyFont="1" applyBorder="1" applyAlignment="1">
      <alignment wrapText="1"/>
    </xf>
    <xf numFmtId="0" fontId="14" fillId="0" borderId="49" xfId="0" applyFont="1" applyBorder="1"/>
    <xf numFmtId="0" fontId="11" fillId="0" borderId="22" xfId="0" applyFont="1" applyBorder="1" applyAlignment="1">
      <alignment wrapText="1"/>
    </xf>
    <xf numFmtId="0" fontId="11" fillId="0" borderId="49" xfId="0" applyFont="1" applyBorder="1"/>
    <xf numFmtId="0" fontId="11" fillId="0" borderId="49" xfId="0" applyFont="1" applyBorder="1" applyAlignment="1">
      <alignment horizontal="center" wrapText="1"/>
    </xf>
    <xf numFmtId="0" fontId="11" fillId="0" borderId="22" xfId="0" applyFont="1" applyBorder="1" applyAlignment="1">
      <alignment horizontal="center" wrapText="1"/>
    </xf>
    <xf numFmtId="0" fontId="11" fillId="0" borderId="50" xfId="0" applyFont="1" applyBorder="1" applyAlignment="1">
      <alignment horizontal="center" wrapText="1"/>
    </xf>
    <xf numFmtId="0" fontId="11" fillId="0" borderId="51" xfId="0" applyFont="1" applyBorder="1" applyAlignment="1">
      <alignment horizontal="center" wrapText="1"/>
    </xf>
    <xf numFmtId="0" fontId="11" fillId="0" borderId="45" xfId="0" applyFont="1" applyBorder="1" applyAlignment="1">
      <alignment horizontal="center" wrapText="1"/>
    </xf>
    <xf numFmtId="0" fontId="11" fillId="0" borderId="52" xfId="0" applyFont="1" applyBorder="1" applyAlignment="1">
      <alignment horizontal="center" wrapText="1"/>
    </xf>
    <xf numFmtId="0" fontId="7" fillId="0" borderId="49" xfId="0" applyFont="1" applyBorder="1" applyAlignment="1">
      <alignment wrapText="1"/>
    </xf>
    <xf numFmtId="0" fontId="12" fillId="0" borderId="49" xfId="0" applyFont="1" applyBorder="1"/>
    <xf numFmtId="0" fontId="0" fillId="0" borderId="49" xfId="0" applyFont="1" applyBorder="1"/>
    <xf numFmtId="0" fontId="13" fillId="0" borderId="49" xfId="0" applyFont="1" applyBorder="1"/>
    <xf numFmtId="0" fontId="15" fillId="0" borderId="0" xfId="0" applyFont="1" applyAlignment="1">
      <alignment horizontal="right" vertical="center" wrapText="1"/>
    </xf>
    <xf numFmtId="0" fontId="0" fillId="0" borderId="0" xfId="0" applyFont="1" applyAlignment="1"/>
    <xf numFmtId="0" fontId="17" fillId="3" borderId="15" xfId="0" applyFont="1" applyFill="1" applyBorder="1" applyAlignment="1">
      <alignment horizontal="left" vertical="center" wrapText="1"/>
    </xf>
    <xf numFmtId="0" fontId="2" fillId="0" borderId="16" xfId="0" applyFont="1" applyBorder="1"/>
    <xf numFmtId="0" fontId="2" fillId="0" borderId="17" xfId="0" applyFont="1" applyBorder="1"/>
    <xf numFmtId="0" fontId="12" fillId="4" borderId="15" xfId="0" applyFont="1" applyFill="1" applyBorder="1" applyAlignment="1">
      <alignment horizontal="center" vertical="center" wrapText="1"/>
    </xf>
    <xf numFmtId="0" fontId="19" fillId="0" borderId="1" xfId="0" applyFont="1" applyBorder="1" applyAlignment="1">
      <alignment horizontal="center" vertical="center" wrapText="1"/>
    </xf>
    <xf numFmtId="0" fontId="2" fillId="0" borderId="4" xfId="0" applyFont="1" applyBorder="1"/>
    <xf numFmtId="0" fontId="2" fillId="0" borderId="6" xfId="0" applyFont="1" applyBorder="1"/>
    <xf numFmtId="0" fontId="20" fillId="0" borderId="2" xfId="0" applyFont="1" applyBorder="1" applyAlignment="1">
      <alignment horizontal="center" vertical="center" wrapText="1"/>
    </xf>
    <xf numFmtId="0" fontId="2" fillId="0" borderId="7" xfId="0" applyFont="1" applyBorder="1"/>
    <xf numFmtId="0" fontId="0" fillId="0" borderId="2" xfId="0" applyFont="1" applyBorder="1"/>
    <xf numFmtId="0" fontId="2" fillId="0" borderId="2" xfId="0" applyFont="1" applyBorder="1"/>
    <xf numFmtId="0" fontId="7" fillId="0" borderId="0" xfId="0" applyFont="1" applyAlignment="1">
      <alignment vertical="center" wrapText="1"/>
    </xf>
    <xf numFmtId="0" fontId="0" fillId="0" borderId="0" xfId="0" applyFont="1" applyAlignment="1">
      <alignment vertical="center"/>
    </xf>
    <xf numFmtId="0" fontId="7" fillId="0" borderId="2" xfId="0" applyFont="1" applyBorder="1" applyAlignment="1">
      <alignment vertical="center" wrapText="1"/>
    </xf>
    <xf numFmtId="0" fontId="2" fillId="0" borderId="2" xfId="0" applyFont="1" applyBorder="1" applyAlignment="1">
      <alignment vertical="center"/>
    </xf>
    <xf numFmtId="0" fontId="7" fillId="0" borderId="3" xfId="0" applyFont="1" applyBorder="1" applyAlignment="1">
      <alignment horizontal="center" vertical="center"/>
    </xf>
    <xf numFmtId="0" fontId="2" fillId="0" borderId="5" xfId="0" applyFont="1" applyBorder="1"/>
    <xf numFmtId="0" fontId="2" fillId="0" borderId="8" xfId="0" applyFont="1" applyBorder="1"/>
    <xf numFmtId="0" fontId="7" fillId="0" borderId="7" xfId="0" applyFont="1" applyBorder="1" applyAlignment="1">
      <alignment vertical="center" wrapText="1"/>
    </xf>
    <xf numFmtId="0" fontId="2" fillId="0" borderId="7" xfId="0" applyFont="1" applyBorder="1" applyAlignment="1">
      <alignment vertical="center"/>
    </xf>
    <xf numFmtId="0" fontId="0" fillId="0" borderId="0" xfId="0" applyFont="1"/>
    <xf numFmtId="0" fontId="17" fillId="10" borderId="15" xfId="0" applyFont="1" applyFill="1" applyBorder="1" applyAlignment="1">
      <alignment horizontal="left" vertical="center" wrapText="1"/>
    </xf>
    <xf numFmtId="0" fontId="12" fillId="11" borderId="15" xfId="0" applyFont="1" applyFill="1" applyBorder="1" applyAlignment="1">
      <alignment horizontal="center" vertical="center" wrapText="1"/>
    </xf>
    <xf numFmtId="0" fontId="7" fillId="0" borderId="2" xfId="0" applyFont="1" applyBorder="1" applyAlignment="1">
      <alignment wrapText="1"/>
    </xf>
    <xf numFmtId="0" fontId="7" fillId="0" borderId="0" xfId="0" applyFont="1" applyAlignment="1">
      <alignment wrapText="1"/>
    </xf>
    <xf numFmtId="0" fontId="7" fillId="0" borderId="7" xfId="0" applyFont="1" applyBorder="1" applyAlignment="1">
      <alignment wrapText="1"/>
    </xf>
    <xf numFmtId="0" fontId="7" fillId="0" borderId="2" xfId="0" applyFont="1" applyBorder="1" applyAlignment="1">
      <alignment horizontal="left" vertical="center" wrapText="1"/>
    </xf>
    <xf numFmtId="0" fontId="2" fillId="0" borderId="2" xfId="0" applyFont="1" applyBorder="1" applyAlignment="1">
      <alignment horizontal="left" vertical="center"/>
    </xf>
    <xf numFmtId="0" fontId="33" fillId="0" borderId="0" xfId="0" applyFont="1" applyAlignment="1">
      <alignment vertical="center"/>
    </xf>
    <xf numFmtId="0" fontId="33" fillId="0" borderId="7" xfId="0" applyFont="1" applyBorder="1" applyAlignment="1">
      <alignment vertical="center"/>
    </xf>
    <xf numFmtId="0" fontId="7" fillId="0" borderId="0" xfId="0" applyFont="1" applyAlignment="1">
      <alignment horizontal="center" vertical="center"/>
    </xf>
    <xf numFmtId="0" fontId="20" fillId="0" borderId="0" xfId="0" applyFont="1" applyAlignment="1">
      <alignment horizontal="center" vertical="center" wrapText="1"/>
    </xf>
    <xf numFmtId="0" fontId="19" fillId="0" borderId="20" xfId="0" applyFont="1" applyFill="1" applyBorder="1" applyAlignment="1">
      <alignment horizontal="center" vertical="center" wrapText="1"/>
    </xf>
    <xf numFmtId="0" fontId="2" fillId="0" borderId="21" xfId="0" applyFont="1" applyFill="1" applyBorder="1"/>
    <xf numFmtId="0" fontId="2" fillId="0" borderId="22" xfId="0" applyFont="1" applyFill="1" applyBorder="1"/>
    <xf numFmtId="0" fontId="12" fillId="13" borderId="15" xfId="0" applyFont="1" applyFill="1" applyBorder="1" applyAlignment="1">
      <alignment horizontal="center" vertical="center" wrapText="1"/>
    </xf>
    <xf numFmtId="0" fontId="17" fillId="12" borderId="15" xfId="0" applyFont="1" applyFill="1" applyBorder="1" applyAlignment="1">
      <alignment horizontal="left" vertical="center" wrapText="1"/>
    </xf>
    <xf numFmtId="0" fontId="12" fillId="15" borderId="15"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17" fillId="14" borderId="15" xfId="0" applyFont="1" applyFill="1" applyBorder="1" applyAlignment="1">
      <alignment horizontal="left" vertical="center" wrapText="1"/>
    </xf>
    <xf numFmtId="0" fontId="17" fillId="12" borderId="15" xfId="0" applyFont="1" applyFill="1" applyBorder="1" applyAlignment="1">
      <alignment horizontal="left" vertical="center"/>
    </xf>
    <xf numFmtId="0" fontId="17" fillId="16" borderId="15" xfId="0" applyFont="1" applyFill="1" applyBorder="1" applyAlignment="1">
      <alignment horizontal="left" vertical="center"/>
    </xf>
    <xf numFmtId="0" fontId="17" fillId="17" borderId="15" xfId="0" applyFont="1" applyFill="1" applyBorder="1" applyAlignment="1">
      <alignment horizontal="left" vertical="center"/>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20" fillId="0" borderId="23" xfId="0" applyFont="1" applyFill="1" applyBorder="1" applyAlignment="1">
      <alignment horizontal="center" vertical="center" wrapText="1"/>
    </xf>
    <xf numFmtId="0" fontId="2" fillId="0" borderId="24" xfId="0" applyFont="1" applyFill="1" applyBorder="1"/>
    <xf numFmtId="0" fontId="21" fillId="0" borderId="0" xfId="0" applyFont="1" applyAlignment="1">
      <alignment horizontal="right" vertical="center"/>
    </xf>
    <xf numFmtId="0" fontId="17" fillId="3" borderId="15" xfId="0" applyFont="1" applyFill="1" applyBorder="1" applyAlignment="1">
      <alignment horizontal="left" vertical="center"/>
    </xf>
    <xf numFmtId="0" fontId="33" fillId="0" borderId="0" xfId="0" applyFont="1" applyAlignment="1">
      <alignment wrapText="1"/>
    </xf>
    <xf numFmtId="0" fontId="11" fillId="0" borderId="30" xfId="0" applyFont="1" applyBorder="1"/>
    <xf numFmtId="0" fontId="2" fillId="0" borderId="30" xfId="0" applyFont="1" applyBorder="1"/>
    <xf numFmtId="0" fontId="2" fillId="0" borderId="31" xfId="0" applyFont="1" applyBorder="1"/>
    <xf numFmtId="0" fontId="42" fillId="0" borderId="26" xfId="0" applyFont="1" applyBorder="1" applyAlignment="1">
      <alignment horizontal="left"/>
    </xf>
    <xf numFmtId="0" fontId="34" fillId="0" borderId="27" xfId="0" applyFont="1" applyBorder="1"/>
    <xf numFmtId="0" fontId="34" fillId="0" borderId="28" xfId="0" applyFont="1" applyBorder="1"/>
    <xf numFmtId="0" fontId="44" fillId="29" borderId="32" xfId="0" applyFont="1" applyFill="1" applyBorder="1" applyAlignment="1">
      <alignment horizontal="center"/>
    </xf>
    <xf numFmtId="0" fontId="35" fillId="29" borderId="33" xfId="0" applyFont="1" applyFill="1" applyBorder="1"/>
    <xf numFmtId="0" fontId="35" fillId="29" borderId="34" xfId="0" applyFont="1" applyFill="1" applyBorder="1"/>
    <xf numFmtId="0" fontId="29" fillId="0" borderId="26" xfId="0" applyFont="1" applyBorder="1" applyAlignment="1">
      <alignment horizontal="left"/>
    </xf>
    <xf numFmtId="0" fontId="2" fillId="0" borderId="27" xfId="0" applyFont="1" applyBorder="1"/>
    <xf numFmtId="0" fontId="2" fillId="0" borderId="28" xfId="0" applyFont="1" applyBorder="1"/>
    <xf numFmtId="0" fontId="7" fillId="0" borderId="26" xfId="0" applyFont="1" applyBorder="1"/>
    <xf numFmtId="0" fontId="2" fillId="0" borderId="29" xfId="0" applyFont="1" applyBorder="1"/>
    <xf numFmtId="0" fontId="26" fillId="0" borderId="32" xfId="0" applyFont="1" applyBorder="1" applyAlignment="1">
      <alignment horizontal="center" wrapText="1"/>
    </xf>
    <xf numFmtId="0" fontId="2" fillId="0" borderId="33" xfId="0" applyFont="1" applyBorder="1"/>
    <xf numFmtId="0" fontId="2" fillId="0" borderId="34" xfId="0" applyFont="1" applyBorder="1"/>
    <xf numFmtId="0" fontId="7" fillId="0" borderId="30" xfId="0" applyFont="1" applyBorder="1"/>
    <xf numFmtId="0" fontId="30" fillId="21" borderId="37" xfId="0" applyFont="1" applyFill="1" applyBorder="1" applyAlignment="1">
      <alignment horizontal="center"/>
    </xf>
    <xf numFmtId="0" fontId="2" fillId="0" borderId="38" xfId="0" applyFont="1" applyBorder="1"/>
    <xf numFmtId="0" fontId="2" fillId="0" borderId="39" xfId="0" applyFont="1" applyBorder="1"/>
    <xf numFmtId="0" fontId="31" fillId="21" borderId="40" xfId="0" applyFont="1" applyFill="1" applyBorder="1" applyAlignment="1">
      <alignment horizontal="center"/>
    </xf>
    <xf numFmtId="0" fontId="2" fillId="0" borderId="41" xfId="0" applyFont="1" applyBorder="1"/>
    <xf numFmtId="0" fontId="2" fillId="0" borderId="42" xfId="0" applyFont="1" applyBorder="1"/>
    <xf numFmtId="0" fontId="47" fillId="0" borderId="33" xfId="0" applyFont="1" applyBorder="1"/>
    <xf numFmtId="0" fontId="44" fillId="25" borderId="32" xfId="0" applyFont="1" applyFill="1" applyBorder="1" applyAlignment="1">
      <alignment horizontal="center"/>
    </xf>
    <xf numFmtId="0" fontId="35" fillId="25" borderId="33" xfId="0" applyFont="1" applyFill="1" applyBorder="1"/>
    <xf numFmtId="0" fontId="35" fillId="25" borderId="34" xfId="0" applyFont="1" applyFill="1" applyBorder="1"/>
    <xf numFmtId="0" fontId="44" fillId="27" borderId="32" xfId="0" applyFont="1" applyFill="1" applyBorder="1" applyAlignment="1">
      <alignment horizontal="center"/>
    </xf>
    <xf numFmtId="0" fontId="35" fillId="27" borderId="33" xfId="0" applyFont="1" applyFill="1" applyBorder="1"/>
    <xf numFmtId="0" fontId="35" fillId="27" borderId="34" xfId="0" applyFont="1" applyFill="1" applyBorder="1"/>
    <xf numFmtId="0" fontId="44" fillId="28" borderId="32" xfId="0" applyFont="1" applyFill="1" applyBorder="1" applyAlignment="1">
      <alignment horizontal="center"/>
    </xf>
    <xf numFmtId="0" fontId="35" fillId="28" borderId="33" xfId="0" applyFont="1" applyFill="1" applyBorder="1"/>
    <xf numFmtId="0" fontId="35" fillId="28" borderId="34" xfId="0" applyFont="1" applyFill="1" applyBorder="1"/>
    <xf numFmtId="0" fontId="2" fillId="0" borderId="33" xfId="0" applyFont="1" applyBorder="1" applyAlignment="1"/>
    <xf numFmtId="0" fontId="2" fillId="0" borderId="34" xfId="0" applyFont="1" applyBorder="1" applyAlignment="1"/>
    <xf numFmtId="0" fontId="30" fillId="30" borderId="37" xfId="0" applyFont="1" applyFill="1" applyBorder="1" applyAlignment="1">
      <alignment horizontal="center"/>
    </xf>
    <xf numFmtId="0" fontId="2" fillId="25" borderId="38" xfId="0" applyFont="1" applyFill="1" applyBorder="1"/>
    <xf numFmtId="0" fontId="2" fillId="25" borderId="39" xfId="0" applyFont="1" applyFill="1" applyBorder="1"/>
    <xf numFmtId="0" fontId="31" fillId="30" borderId="40" xfId="0" applyFont="1" applyFill="1" applyBorder="1" applyAlignment="1">
      <alignment horizontal="center"/>
    </xf>
    <xf numFmtId="0" fontId="2" fillId="25" borderId="41" xfId="0" applyFont="1" applyFill="1" applyBorder="1"/>
    <xf numFmtId="0" fontId="2" fillId="25" borderId="42" xfId="0" applyFont="1" applyFill="1" applyBorder="1"/>
    <xf numFmtId="0" fontId="22" fillId="0" borderId="33" xfId="0" applyFont="1" applyBorder="1"/>
    <xf numFmtId="0" fontId="44" fillId="26" borderId="32" xfId="0" applyFont="1" applyFill="1" applyBorder="1" applyAlignment="1">
      <alignment horizontal="center"/>
    </xf>
    <xf numFmtId="0" fontId="35" fillId="26" borderId="33" xfId="0" applyFont="1" applyFill="1" applyBorder="1"/>
    <xf numFmtId="0" fontId="35" fillId="26" borderId="34" xfId="0" applyFont="1" applyFill="1" applyBorder="1"/>
  </cellXfs>
  <cellStyles count="1">
    <cellStyle name="Normal" xfId="0" builtinId="0"/>
  </cellStyles>
  <dxfs count="21">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9900"/>
          <bgColor rgb="FFFF99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9900"/>
          <bgColor rgb="FFFF9900"/>
        </patternFill>
      </fill>
    </dxf>
    <dxf>
      <fill>
        <patternFill patternType="solid">
          <fgColor rgb="FFC9DAF8"/>
          <bgColor rgb="FFC9DAF8"/>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9900"/>
          <bgColor rgb="FFFF99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2"/></Relationships>
</file>

<file path=xl/_rels/comments2.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lt-LT" b="1" i="0">
                <a:solidFill>
                  <a:srgbClr val="757575"/>
                </a:solidFill>
                <a:latin typeface="+mn-lt"/>
              </a:rPr>
              <a:t>Įtraukiančios strategijos plėtra</a:t>
            </a:r>
            <a:endParaRPr lang="en-US" b="1" i="0">
              <a:solidFill>
                <a:srgbClr val="757575"/>
              </a:solidFill>
              <a:latin typeface="+mn-lt"/>
            </a:endParaRPr>
          </a:p>
        </c:rich>
      </c:tx>
      <c:overlay val="0"/>
    </c:title>
    <c:autoTitleDeleted val="0"/>
    <c:plotArea>
      <c:layout/>
      <c:radarChart>
        <c:radarStyle val="marker"/>
        <c:varyColors val="1"/>
        <c:ser>
          <c:idx val="0"/>
          <c:order val="0"/>
          <c:spPr>
            <a:ln cmpd="sng">
              <a:solidFill>
                <a:srgbClr val="4285F4"/>
              </a:solidFill>
            </a:ln>
          </c:spPr>
          <c:marker>
            <c:symbol val="none"/>
          </c:marker>
          <c:cat>
            <c:strRef>
              <c:f>Schemos!$A$1:$A$7</c:f>
              <c:strCache>
                <c:ptCount val="7"/>
                <c:pt idx="0">
                  <c:v>ISD1</c:v>
                </c:pt>
                <c:pt idx="1">
                  <c:v>ISD2</c:v>
                </c:pt>
                <c:pt idx="2">
                  <c:v>ISD3</c:v>
                </c:pt>
                <c:pt idx="3">
                  <c:v>ISD4</c:v>
                </c:pt>
                <c:pt idx="4">
                  <c:v>ISD5</c:v>
                </c:pt>
                <c:pt idx="5">
                  <c:v>ISD6</c:v>
                </c:pt>
                <c:pt idx="6">
                  <c:v>ISD7</c:v>
                </c:pt>
              </c:strCache>
            </c:strRef>
          </c:cat>
          <c:val>
            <c:numRef>
              <c:f>Schemos!$B$1:$B$7</c:f>
              <c:numCache>
                <c:formatCode>General</c:formatCode>
                <c:ptCount val="7"/>
                <c:pt idx="0">
                  <c:v>3</c:v>
                </c:pt>
                <c:pt idx="1">
                  <c:v>6</c:v>
                </c:pt>
                <c:pt idx="2">
                  <c:v>3</c:v>
                </c:pt>
                <c:pt idx="3">
                  <c:v>5</c:v>
                </c:pt>
                <c:pt idx="4">
                  <c:v>8</c:v>
                </c:pt>
                <c:pt idx="5">
                  <c:v>2</c:v>
                </c:pt>
                <c:pt idx="6">
                  <c:v>6</c:v>
                </c:pt>
              </c:numCache>
            </c:numRef>
          </c:val>
          <c:extLst>
            <c:ext xmlns:c16="http://schemas.microsoft.com/office/drawing/2014/chart" uri="{C3380CC4-5D6E-409C-BE32-E72D297353CC}">
              <c16:uniqueId val="{00000000-15A8-4486-B715-8AC53845C19C}"/>
            </c:ext>
          </c:extLst>
        </c:ser>
        <c:dLbls>
          <c:showLegendKey val="0"/>
          <c:showVal val="0"/>
          <c:showCatName val="0"/>
          <c:showSerName val="0"/>
          <c:showPercent val="0"/>
          <c:showBubbleSize val="0"/>
        </c:dLbls>
        <c:axId val="157309952"/>
        <c:axId val="157312128"/>
      </c:radarChart>
      <c:catAx>
        <c:axId val="157309952"/>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57312128"/>
        <c:crosses val="autoZero"/>
        <c:auto val="1"/>
        <c:lblAlgn val="ctr"/>
        <c:lblOffset val="100"/>
        <c:noMultiLvlLbl val="1"/>
      </c:catAx>
      <c:valAx>
        <c:axId val="1573121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57309952"/>
        <c:crosses val="autoZero"/>
        <c:crossBetween val="between"/>
      </c:valAx>
    </c:plotArea>
    <c:plotVisOnly val="0"/>
    <c:dispBlanksAs val="zero"/>
    <c:showDLblsOverMax val="1"/>
  </c:chart>
  <c:spPr>
    <a:solidFill>
      <a:srgbClr val="CFE2F3"/>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en-US" b="1" i="0">
                <a:solidFill>
                  <a:srgbClr val="757575"/>
                </a:solidFill>
                <a:latin typeface="+mn-lt"/>
              </a:rPr>
              <a:t>Įtraukus ir tikslingas planavimas ir įdarbinimas</a:t>
            </a:r>
          </a:p>
        </c:rich>
      </c:tx>
      <c:overlay val="0"/>
    </c:title>
    <c:autoTitleDeleted val="0"/>
    <c:plotArea>
      <c:layout/>
      <c:radarChart>
        <c:radarStyle val="marker"/>
        <c:varyColors val="1"/>
        <c:ser>
          <c:idx val="0"/>
          <c:order val="0"/>
          <c:spPr>
            <a:ln cmpd="sng">
              <a:solidFill>
                <a:srgbClr val="4285F4"/>
              </a:solidFill>
            </a:ln>
          </c:spPr>
          <c:marker>
            <c:symbol val="none"/>
          </c:marker>
          <c:cat>
            <c:strRef>
              <c:f>Schemos!$A$9:$A$20</c:f>
              <c:strCache>
                <c:ptCount val="12"/>
                <c:pt idx="0">
                  <c:v>ITPR1</c:v>
                </c:pt>
                <c:pt idx="1">
                  <c:v>ITPR2</c:v>
                </c:pt>
                <c:pt idx="2">
                  <c:v>ITPR3</c:v>
                </c:pt>
                <c:pt idx="3">
                  <c:v>ITPR4</c:v>
                </c:pt>
                <c:pt idx="4">
                  <c:v>ITPR5</c:v>
                </c:pt>
                <c:pt idx="5">
                  <c:v>ITPR6</c:v>
                </c:pt>
                <c:pt idx="6">
                  <c:v>ITPR7</c:v>
                </c:pt>
                <c:pt idx="7">
                  <c:v>ITPR8</c:v>
                </c:pt>
                <c:pt idx="8">
                  <c:v>ITPR9</c:v>
                </c:pt>
                <c:pt idx="9">
                  <c:v>ITPR10</c:v>
                </c:pt>
                <c:pt idx="10">
                  <c:v>ITPR11</c:v>
                </c:pt>
                <c:pt idx="11">
                  <c:v>ITPR12</c:v>
                </c:pt>
              </c:strCache>
            </c:strRef>
          </c:cat>
          <c:val>
            <c:numRef>
              <c:f>Schemos!$B$9:$B$20</c:f>
              <c:numCache>
                <c:formatCode>General</c:formatCode>
                <c:ptCount val="12"/>
                <c:pt idx="0">
                  <c:v>0</c:v>
                </c:pt>
                <c:pt idx="1">
                  <c:v>0</c:v>
                </c:pt>
                <c:pt idx="2">
                  <c:v>3</c:v>
                </c:pt>
                <c:pt idx="3">
                  <c:v>4</c:v>
                </c:pt>
                <c:pt idx="4">
                  <c:v>6</c:v>
                </c:pt>
                <c:pt idx="5">
                  <c:v>5</c:v>
                </c:pt>
                <c:pt idx="6">
                  <c:v>9</c:v>
                </c:pt>
                <c:pt idx="7">
                  <c:v>9</c:v>
                </c:pt>
                <c:pt idx="8">
                  <c:v>7</c:v>
                </c:pt>
                <c:pt idx="9">
                  <c:v>4</c:v>
                </c:pt>
                <c:pt idx="10">
                  <c:v>5</c:v>
                </c:pt>
                <c:pt idx="11">
                  <c:v>3</c:v>
                </c:pt>
              </c:numCache>
            </c:numRef>
          </c:val>
          <c:extLst>
            <c:ext xmlns:c16="http://schemas.microsoft.com/office/drawing/2014/chart" uri="{C3380CC4-5D6E-409C-BE32-E72D297353CC}">
              <c16:uniqueId val="{00000000-BBE2-452E-A409-C69683167979}"/>
            </c:ext>
          </c:extLst>
        </c:ser>
        <c:dLbls>
          <c:showLegendKey val="0"/>
          <c:showVal val="0"/>
          <c:showCatName val="0"/>
          <c:showSerName val="0"/>
          <c:showPercent val="0"/>
          <c:showBubbleSize val="0"/>
        </c:dLbls>
        <c:axId val="157349760"/>
        <c:axId val="175968256"/>
      </c:radarChart>
      <c:catAx>
        <c:axId val="157349760"/>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75968256"/>
        <c:crosses val="autoZero"/>
        <c:auto val="1"/>
        <c:lblAlgn val="ctr"/>
        <c:lblOffset val="100"/>
        <c:noMultiLvlLbl val="1"/>
      </c:catAx>
      <c:valAx>
        <c:axId val="1759682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57349760"/>
        <c:crosses val="autoZero"/>
        <c:crossBetween val="between"/>
      </c:valAx>
    </c:plotArea>
    <c:plotVisOnly val="0"/>
    <c:dispBlanksAs val="zero"/>
    <c:showDLblsOverMax val="1"/>
  </c:chart>
  <c:spPr>
    <a:solidFill>
      <a:srgbClr val="D9EAD3"/>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lt-LT" b="1" i="0">
                <a:solidFill>
                  <a:srgbClr val="757575"/>
                </a:solidFill>
                <a:latin typeface="+mn-lt"/>
              </a:rPr>
              <a:t>Kokybės gerinimas</a:t>
            </a:r>
            <a:endParaRPr lang="en-US" b="1" i="0">
              <a:solidFill>
                <a:srgbClr val="757575"/>
              </a:solidFill>
              <a:latin typeface="+mn-lt"/>
            </a:endParaRPr>
          </a:p>
        </c:rich>
      </c:tx>
      <c:overlay val="0"/>
    </c:title>
    <c:autoTitleDeleted val="0"/>
    <c:plotArea>
      <c:layout/>
      <c:radarChart>
        <c:radarStyle val="marker"/>
        <c:varyColors val="1"/>
        <c:ser>
          <c:idx val="0"/>
          <c:order val="0"/>
          <c:spPr>
            <a:ln cmpd="sng">
              <a:solidFill>
                <a:srgbClr val="4285F4"/>
              </a:solidFill>
            </a:ln>
          </c:spPr>
          <c:marker>
            <c:symbol val="none"/>
          </c:marker>
          <c:cat>
            <c:strRef>
              <c:f>Schemos!$A$22:$A$25</c:f>
              <c:strCache>
                <c:ptCount val="4"/>
                <c:pt idx="0">
                  <c:v>QI1</c:v>
                </c:pt>
                <c:pt idx="1">
                  <c:v>QI2</c:v>
                </c:pt>
                <c:pt idx="2">
                  <c:v>QI3</c:v>
                </c:pt>
                <c:pt idx="3">
                  <c:v>QI4</c:v>
                </c:pt>
              </c:strCache>
            </c:strRef>
          </c:cat>
          <c:val>
            <c:numRef>
              <c:f>Schemos!$B$22:$B$25</c:f>
              <c:numCache>
                <c:formatCode>General</c:formatCode>
                <c:ptCount val="4"/>
                <c:pt idx="0">
                  <c:v>2</c:v>
                </c:pt>
                <c:pt idx="1">
                  <c:v>6</c:v>
                </c:pt>
                <c:pt idx="2">
                  <c:v>0</c:v>
                </c:pt>
                <c:pt idx="3">
                  <c:v>0</c:v>
                </c:pt>
              </c:numCache>
            </c:numRef>
          </c:val>
          <c:extLst>
            <c:ext xmlns:c16="http://schemas.microsoft.com/office/drawing/2014/chart" uri="{C3380CC4-5D6E-409C-BE32-E72D297353CC}">
              <c16:uniqueId val="{00000000-0DE9-4A26-A210-4EAB808299A2}"/>
            </c:ext>
          </c:extLst>
        </c:ser>
        <c:dLbls>
          <c:showLegendKey val="0"/>
          <c:showVal val="0"/>
          <c:showCatName val="0"/>
          <c:showSerName val="0"/>
          <c:showPercent val="0"/>
          <c:showBubbleSize val="0"/>
        </c:dLbls>
        <c:axId val="176005888"/>
        <c:axId val="176007808"/>
      </c:radarChart>
      <c:catAx>
        <c:axId val="176005888"/>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76007808"/>
        <c:crosses val="autoZero"/>
        <c:auto val="1"/>
        <c:lblAlgn val="ctr"/>
        <c:lblOffset val="100"/>
        <c:noMultiLvlLbl val="1"/>
      </c:catAx>
      <c:valAx>
        <c:axId val="1760078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76005888"/>
        <c:crosses val="autoZero"/>
        <c:crossBetween val="between"/>
      </c:valAx>
    </c:plotArea>
    <c:legend>
      <c:legendPos val="r"/>
      <c:overlay val="0"/>
      <c:txPr>
        <a:bodyPr/>
        <a:lstStyle/>
        <a:p>
          <a:pPr lvl="0">
            <a:defRPr b="0" i="0">
              <a:solidFill>
                <a:srgbClr val="1A1A1A"/>
              </a:solidFill>
              <a:latin typeface="+mn-lt"/>
            </a:defRPr>
          </a:pPr>
          <a:endParaRPr lang="fr-FR"/>
        </a:p>
      </c:txPr>
    </c:legend>
    <c:plotVisOnly val="0"/>
    <c:dispBlanksAs val="zero"/>
    <c:showDLblsOverMax val="1"/>
  </c:chart>
  <c:spPr>
    <a:solidFill>
      <a:srgbClr val="FFF2CC"/>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lt-LT" b="0" i="0">
                <a:solidFill>
                  <a:srgbClr val="757575"/>
                </a:solidFill>
                <a:latin typeface="+mn-lt"/>
              </a:rPr>
              <a:t>Besimokančiųjų balsas</a:t>
            </a:r>
            <a:endParaRPr lang="en-US" b="0" i="0">
              <a:solidFill>
                <a:srgbClr val="757575"/>
              </a:solidFill>
              <a:latin typeface="+mn-lt"/>
            </a:endParaRPr>
          </a:p>
        </c:rich>
      </c:tx>
      <c:layout>
        <c:manualLayout>
          <c:xMode val="edge"/>
          <c:yMode val="edge"/>
          <c:x val="0.41332086735911255"/>
          <c:y val="1.9370460048426151E-2"/>
        </c:manualLayout>
      </c:layout>
      <c:overlay val="0"/>
    </c:title>
    <c:autoTitleDeleted val="0"/>
    <c:plotArea>
      <c:layout/>
      <c:radarChart>
        <c:radarStyle val="marker"/>
        <c:varyColors val="1"/>
        <c:ser>
          <c:idx val="0"/>
          <c:order val="0"/>
          <c:spPr>
            <a:ln cmpd="sng">
              <a:solidFill>
                <a:srgbClr val="4285F4"/>
              </a:solidFill>
            </a:ln>
          </c:spPr>
          <c:marker>
            <c:symbol val="none"/>
          </c:marker>
          <c:cat>
            <c:strRef>
              <c:f>Schemos!$A$27:$A$32</c:f>
              <c:strCache>
                <c:ptCount val="6"/>
                <c:pt idx="0">
                  <c:v>LV1</c:v>
                </c:pt>
                <c:pt idx="1">
                  <c:v>LV2</c:v>
                </c:pt>
                <c:pt idx="2">
                  <c:v>LV3</c:v>
                </c:pt>
                <c:pt idx="3">
                  <c:v>LV4</c:v>
                </c:pt>
                <c:pt idx="4">
                  <c:v>LV5</c:v>
                </c:pt>
                <c:pt idx="5">
                  <c:v>LV6</c:v>
                </c:pt>
              </c:strCache>
            </c:strRef>
          </c:cat>
          <c:val>
            <c:numRef>
              <c:f>Schemos!$B$27:$B$32</c:f>
              <c:numCache>
                <c:formatCode>General</c:formatCode>
                <c:ptCount val="6"/>
                <c:pt idx="0">
                  <c:v>8</c:v>
                </c:pt>
                <c:pt idx="1">
                  <c:v>9</c:v>
                </c:pt>
                <c:pt idx="2">
                  <c:v>5</c:v>
                </c:pt>
                <c:pt idx="3">
                  <c:v>2</c:v>
                </c:pt>
                <c:pt idx="4">
                  <c:v>5</c:v>
                </c:pt>
                <c:pt idx="5">
                  <c:v>5</c:v>
                </c:pt>
              </c:numCache>
            </c:numRef>
          </c:val>
          <c:extLst>
            <c:ext xmlns:c16="http://schemas.microsoft.com/office/drawing/2014/chart" uri="{C3380CC4-5D6E-409C-BE32-E72D297353CC}">
              <c16:uniqueId val="{00000000-8C3F-4600-A8FD-71CB332A6F84}"/>
            </c:ext>
          </c:extLst>
        </c:ser>
        <c:dLbls>
          <c:showLegendKey val="0"/>
          <c:showVal val="0"/>
          <c:showCatName val="0"/>
          <c:showSerName val="0"/>
          <c:showPercent val="0"/>
          <c:showBubbleSize val="0"/>
        </c:dLbls>
        <c:axId val="176024960"/>
        <c:axId val="176895488"/>
      </c:radarChart>
      <c:catAx>
        <c:axId val="176024960"/>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76895488"/>
        <c:crosses val="autoZero"/>
        <c:auto val="1"/>
        <c:lblAlgn val="ctr"/>
        <c:lblOffset val="100"/>
        <c:noMultiLvlLbl val="1"/>
      </c:catAx>
      <c:valAx>
        <c:axId val="1768954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76024960"/>
        <c:crosses val="autoZero"/>
        <c:crossBetween val="between"/>
      </c:valAx>
    </c:plotArea>
    <c:plotVisOnly val="0"/>
    <c:dispBlanksAs val="zero"/>
    <c:showDLblsOverMax val="1"/>
  </c:chart>
  <c:spPr>
    <a:solidFill>
      <a:srgbClr val="EAD1DC"/>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lt-LT" b="1" i="0">
                <a:solidFill>
                  <a:srgbClr val="757575"/>
                </a:solidFill>
                <a:latin typeface="+mn-lt"/>
              </a:rPr>
              <a:t>Specialistai/mokytojai</a:t>
            </a:r>
            <a:r>
              <a:rPr lang="en-US" b="1" i="0">
                <a:solidFill>
                  <a:srgbClr val="757575"/>
                </a:solidFill>
                <a:latin typeface="+mn-lt"/>
              </a:rPr>
              <a:t> </a:t>
            </a:r>
          </a:p>
        </c:rich>
      </c:tx>
      <c:overlay val="0"/>
    </c:title>
    <c:autoTitleDeleted val="0"/>
    <c:plotArea>
      <c:layout/>
      <c:radarChart>
        <c:radarStyle val="marker"/>
        <c:varyColors val="1"/>
        <c:ser>
          <c:idx val="0"/>
          <c:order val="0"/>
          <c:spPr>
            <a:ln cmpd="sng">
              <a:solidFill>
                <a:srgbClr val="4285F4"/>
              </a:solidFill>
            </a:ln>
          </c:spPr>
          <c:marker>
            <c:symbol val="none"/>
          </c:marker>
          <c:cat>
            <c:strRef>
              <c:f>Schemos!$A$35:$A$45</c:f>
              <c:strCache>
                <c:ptCount val="11"/>
                <c:pt idx="0">
                  <c:v>Q1</c:v>
                </c:pt>
                <c:pt idx="1">
                  <c:v>Q2</c:v>
                </c:pt>
                <c:pt idx="2">
                  <c:v>PA1</c:v>
                </c:pt>
                <c:pt idx="3">
                  <c:v>PA2</c:v>
                </c:pt>
                <c:pt idx="4">
                  <c:v>PA3</c:v>
                </c:pt>
                <c:pt idx="5">
                  <c:v>PA4</c:v>
                </c:pt>
                <c:pt idx="6">
                  <c:v>PA5</c:v>
                </c:pt>
                <c:pt idx="7">
                  <c:v>CC1</c:v>
                </c:pt>
                <c:pt idx="8">
                  <c:v>LV(P)1</c:v>
                </c:pt>
                <c:pt idx="9">
                  <c:v>LV(P)2</c:v>
                </c:pt>
                <c:pt idx="10">
                  <c:v>LV(P)3</c:v>
                </c:pt>
              </c:strCache>
            </c:strRef>
          </c:cat>
          <c:val>
            <c:numRef>
              <c:f>Schemos!$B$35:$B$45</c:f>
              <c:numCache>
                <c:formatCode>General</c:formatCode>
                <c:ptCount val="11"/>
                <c:pt idx="0">
                  <c:v>3</c:v>
                </c:pt>
                <c:pt idx="1">
                  <c:v>4</c:v>
                </c:pt>
                <c:pt idx="2">
                  <c:v>5</c:v>
                </c:pt>
                <c:pt idx="3">
                  <c:v>5</c:v>
                </c:pt>
                <c:pt idx="4">
                  <c:v>3</c:v>
                </c:pt>
                <c:pt idx="5">
                  <c:v>9</c:v>
                </c:pt>
                <c:pt idx="6">
                  <c:v>3</c:v>
                </c:pt>
                <c:pt idx="7">
                  <c:v>4</c:v>
                </c:pt>
                <c:pt idx="8">
                  <c:v>4</c:v>
                </c:pt>
                <c:pt idx="9">
                  <c:v>3</c:v>
                </c:pt>
                <c:pt idx="10">
                  <c:v>3</c:v>
                </c:pt>
              </c:numCache>
            </c:numRef>
          </c:val>
          <c:extLst>
            <c:ext xmlns:c16="http://schemas.microsoft.com/office/drawing/2014/chart" uri="{C3380CC4-5D6E-409C-BE32-E72D297353CC}">
              <c16:uniqueId val="{00000000-AE31-4C37-8B1D-39CAFF479E72}"/>
            </c:ext>
          </c:extLst>
        </c:ser>
        <c:dLbls>
          <c:showLegendKey val="0"/>
          <c:showVal val="0"/>
          <c:showCatName val="0"/>
          <c:showSerName val="0"/>
          <c:showPercent val="0"/>
          <c:showBubbleSize val="0"/>
        </c:dLbls>
        <c:axId val="176930176"/>
        <c:axId val="176932352"/>
      </c:radarChart>
      <c:catAx>
        <c:axId val="176930176"/>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76932352"/>
        <c:crosses val="autoZero"/>
        <c:auto val="1"/>
        <c:lblAlgn val="ctr"/>
        <c:lblOffset val="100"/>
        <c:noMultiLvlLbl val="1"/>
      </c:catAx>
      <c:valAx>
        <c:axId val="1769323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76930176"/>
        <c:crosses val="autoZero"/>
        <c:crossBetween val="between"/>
      </c:valAx>
    </c:plotArea>
    <c:legend>
      <c:legendPos val="r"/>
      <c:overlay val="0"/>
      <c:txPr>
        <a:bodyPr/>
        <a:lstStyle/>
        <a:p>
          <a:pPr lvl="0">
            <a:defRPr b="0" i="0">
              <a:solidFill>
                <a:srgbClr val="1A1A1A"/>
              </a:solidFill>
              <a:latin typeface="+mn-lt"/>
            </a:defRPr>
          </a:pPr>
          <a:endParaRPr lang="fr-FR"/>
        </a:p>
      </c:txPr>
    </c:legend>
    <c:plotVisOnly val="0"/>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3000" b="1" i="0">
                <a:solidFill>
                  <a:srgbClr val="757575"/>
                </a:solidFill>
                <a:latin typeface="+mn-lt"/>
              </a:defRPr>
            </a:pPr>
            <a:r>
              <a:rPr lang="lt-LT" sz="3000" b="1" i="0">
                <a:solidFill>
                  <a:srgbClr val="757575"/>
                </a:solidFill>
                <a:latin typeface="+mn-lt"/>
              </a:rPr>
              <a:t>Bendras vertinimas</a:t>
            </a:r>
            <a:endParaRPr lang="en-GB" sz="3000" b="1" i="0">
              <a:solidFill>
                <a:srgbClr val="757575"/>
              </a:solidFill>
              <a:latin typeface="+mn-lt"/>
            </a:endParaRPr>
          </a:p>
        </c:rich>
      </c:tx>
      <c:overlay val="0"/>
    </c:title>
    <c:autoTitleDeleted val="0"/>
    <c:plotArea>
      <c:layout/>
      <c:radarChart>
        <c:radarStyle val="marker"/>
        <c:varyColors val="1"/>
        <c:ser>
          <c:idx val="0"/>
          <c:order val="0"/>
          <c:spPr>
            <a:ln cmpd="sng">
              <a:solidFill>
                <a:srgbClr val="4285F4"/>
              </a:solidFill>
            </a:ln>
          </c:spPr>
          <c:marker>
            <c:symbol val="none"/>
          </c:marker>
          <c:cat>
            <c:strRef>
              <c:f>Schemos!$A$75:$A$76</c:f>
              <c:strCache>
                <c:ptCount val="2"/>
                <c:pt idx="0">
                  <c:v>Leadership &amp; Management </c:v>
                </c:pt>
                <c:pt idx="1">
                  <c:v>Professionals </c:v>
                </c:pt>
              </c:strCache>
            </c:strRef>
          </c:cat>
          <c:val>
            <c:numRef>
              <c:f>Schemos!$B$75:$B$76</c:f>
              <c:numCache>
                <c:formatCode>0%</c:formatCode>
                <c:ptCount val="2"/>
                <c:pt idx="0">
                  <c:v>0.54406130268199238</c:v>
                </c:pt>
                <c:pt idx="1">
                  <c:v>0.46464646464646464</c:v>
                </c:pt>
              </c:numCache>
            </c:numRef>
          </c:val>
          <c:extLst>
            <c:ext xmlns:c16="http://schemas.microsoft.com/office/drawing/2014/chart" uri="{C3380CC4-5D6E-409C-BE32-E72D297353CC}">
              <c16:uniqueId val="{00000000-4D5F-46F5-A9BF-E63291202077}"/>
            </c:ext>
          </c:extLst>
        </c:ser>
        <c:dLbls>
          <c:showLegendKey val="0"/>
          <c:showVal val="0"/>
          <c:showCatName val="0"/>
          <c:showSerName val="0"/>
          <c:showPercent val="0"/>
          <c:showBubbleSize val="0"/>
        </c:dLbls>
        <c:axId val="176958080"/>
        <c:axId val="176972544"/>
      </c:radarChart>
      <c:catAx>
        <c:axId val="176958080"/>
        <c:scaling>
          <c:orientation val="minMax"/>
        </c:scaling>
        <c:delete val="0"/>
        <c:axPos val="b"/>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76972544"/>
        <c:crosses val="autoZero"/>
        <c:auto val="1"/>
        <c:lblAlgn val="ctr"/>
        <c:lblOffset val="100"/>
        <c:noMultiLvlLbl val="1"/>
      </c:catAx>
      <c:valAx>
        <c:axId val="1769725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B"/>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fr-FR"/>
          </a:p>
        </c:txPr>
        <c:crossAx val="176958080"/>
        <c:crosses val="autoZero"/>
        <c:crossBetween val="between"/>
      </c:valAx>
    </c:plotArea>
    <c:legend>
      <c:legendPos val="r"/>
      <c:overlay val="0"/>
      <c:txPr>
        <a:bodyPr/>
        <a:lstStyle/>
        <a:p>
          <a:pPr lvl="0">
            <a:defRPr sz="1800" b="0" i="0">
              <a:solidFill>
                <a:srgbClr val="1A1A1A"/>
              </a:solidFill>
              <a:latin typeface="+mn-lt"/>
            </a:defRPr>
          </a:pPr>
          <a:endParaRPr lang="fr-FR"/>
        </a:p>
      </c:txPr>
    </c:legend>
    <c:plotVisOnly val="0"/>
    <c:dispBlanksAs val="zero"/>
    <c:showDLblsOverMax val="1"/>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9525</xdr:rowOff>
    </xdr:from>
    <xdr:ext cx="2990850" cy="1552575"/>
    <xdr:pic>
      <xdr:nvPicPr>
        <xdr:cNvPr id="2" name="image5.png" title="Εικόνα">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704850</xdr:colOff>
      <xdr:row>3</xdr:row>
      <xdr:rowOff>66675</xdr:rowOff>
    </xdr:from>
    <xdr:ext cx="2686050" cy="714375"/>
    <xdr:pic>
      <xdr:nvPicPr>
        <xdr:cNvPr id="3" name="image2.jpg" title="Εικόνα">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590925" y="666750"/>
          <a:ext cx="2686050" cy="7143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323850</xdr:colOff>
      <xdr:row>0</xdr:row>
      <xdr:rowOff>123825</xdr:rowOff>
    </xdr:from>
    <xdr:ext cx="1819275" cy="1000125"/>
    <xdr:pic>
      <xdr:nvPicPr>
        <xdr:cNvPr id="2" name="image5.png" title="Εικόνα">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762000</xdr:colOff>
      <xdr:row>1</xdr:row>
      <xdr:rowOff>66675</xdr:rowOff>
    </xdr:from>
    <xdr:ext cx="2686050" cy="714375"/>
    <xdr:pic>
      <xdr:nvPicPr>
        <xdr:cNvPr id="3" name="image2.jpg" title="Εικόνα">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257175</xdr:colOff>
      <xdr:row>37</xdr:row>
      <xdr:rowOff>152400</xdr:rowOff>
    </xdr:from>
    <xdr:ext cx="7181850" cy="619125"/>
    <xdr:pic>
      <xdr:nvPicPr>
        <xdr:cNvPr id="6" name="image6.png" title="Εικόνα">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xdr:from>
      <xdr:col>2</xdr:col>
      <xdr:colOff>819150</xdr:colOff>
      <xdr:row>31</xdr:row>
      <xdr:rowOff>123825</xdr:rowOff>
    </xdr:from>
    <xdr:to>
      <xdr:col>4</xdr:col>
      <xdr:colOff>819150</xdr:colOff>
      <xdr:row>34</xdr:row>
      <xdr:rowOff>114300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505075" y="7629525"/>
          <a:ext cx="1924050" cy="590550"/>
        </a:xfrm>
        <a:prstGeom prst="rect">
          <a:avLst/>
        </a:prstGeom>
        <a:solidFill>
          <a:srgbClr val="0070C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lt-LT" sz="1200" b="1">
              <a:solidFill>
                <a:schemeClr val="bg2"/>
              </a:solidFill>
              <a:latin typeface="+mj-lt"/>
              <a:cs typeface="Calibri" panose="020F0502020204030204" pitchFamily="34" charset="0"/>
            </a:rPr>
            <a:t>Specialistų, mokytojų lygis</a:t>
          </a:r>
          <a:endParaRPr lang="el-GR" sz="1200" b="1">
            <a:solidFill>
              <a:schemeClr val="bg2"/>
            </a:solidFill>
            <a:latin typeface="+mj-lt"/>
            <a:cs typeface="Calibri" panose="020F0502020204030204" pitchFamily="34" charset="0"/>
          </a:endParaRPr>
        </a:p>
      </xdr:txBody>
    </xdr:sp>
    <xdr:clientData/>
  </xdr:twoCellAnchor>
  <xdr:oneCellAnchor>
    <xdr:from>
      <xdr:col>0</xdr:col>
      <xdr:colOff>276225</xdr:colOff>
      <xdr:row>32</xdr:row>
      <xdr:rowOff>38100</xdr:rowOff>
    </xdr:from>
    <xdr:ext cx="1952625" cy="409575"/>
    <xdr:pic>
      <xdr:nvPicPr>
        <xdr:cNvPr id="4" name="image3.png" title="Εικόνα">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4" cstate="print"/>
        <a:stretch>
          <a:fillRect/>
        </a:stretch>
      </xdr:blipFill>
      <xdr:spPr>
        <a:xfrm>
          <a:off x="276225" y="7743825"/>
          <a:ext cx="1952625" cy="409575"/>
        </a:xfrm>
        <a:prstGeom prst="rect">
          <a:avLst/>
        </a:prstGeom>
      </xdr:spPr>
    </xdr:pic>
    <xdr:clientData fLocksWithSheet="0"/>
  </xdr:oneCellAnchor>
  <xdr:oneCellAnchor>
    <xdr:from>
      <xdr:col>0</xdr:col>
      <xdr:colOff>247650</xdr:colOff>
      <xdr:row>33</xdr:row>
      <xdr:rowOff>0</xdr:rowOff>
    </xdr:from>
    <xdr:ext cx="1988045" cy="406957"/>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247650" y="7905750"/>
          <a:ext cx="1988045" cy="406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lt-LT" sz="1100" b="1">
              <a:solidFill>
                <a:schemeClr val="bg1"/>
              </a:solidFill>
              <a:latin typeface="+mj-lt"/>
            </a:rPr>
            <a:t>Vadovavimo valdymo lygis</a:t>
          </a:r>
          <a:endParaRPr lang="en-US" sz="1100" b="1">
            <a:solidFill>
              <a:schemeClr val="bg1"/>
            </a:solidFill>
            <a:latin typeface="+mj-lt"/>
          </a:endParaRPr>
        </a:p>
      </xdr:txBody>
    </xdr:sp>
    <xdr:clientData/>
  </xdr:oneCellAnchor>
  <xdr:twoCellAnchor>
    <xdr:from>
      <xdr:col>0</xdr:col>
      <xdr:colOff>333374</xdr:colOff>
      <xdr:row>38</xdr:row>
      <xdr:rowOff>38100</xdr:rowOff>
    </xdr:from>
    <xdr:to>
      <xdr:col>2</xdr:col>
      <xdr:colOff>133350</xdr:colOff>
      <xdr:row>40</xdr:row>
      <xdr:rowOff>28575</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333374" y="8943975"/>
          <a:ext cx="1485901"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Efektyvumo kriterijai</a:t>
          </a:r>
        </a:p>
      </xdr:txBody>
    </xdr:sp>
    <xdr:clientData/>
  </xdr:twoCellAnchor>
  <xdr:twoCellAnchor>
    <xdr:from>
      <xdr:col>2</xdr:col>
      <xdr:colOff>504826</xdr:colOff>
      <xdr:row>38</xdr:row>
      <xdr:rowOff>9525</xdr:rowOff>
    </xdr:from>
    <xdr:to>
      <xdr:col>4</xdr:col>
      <xdr:colOff>66676</xdr:colOff>
      <xdr:row>40</xdr:row>
      <xdr:rowOff>95250</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2190751" y="8915400"/>
          <a:ext cx="14859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a:t>
          </a:r>
          <a:r>
            <a:rPr lang="lt-LT" sz="1100"/>
            <a:t>ė</a:t>
          </a:r>
          <a:r>
            <a:rPr lang="en-US" sz="1100"/>
            <a:t>km</a:t>
          </a:r>
          <a:r>
            <a:rPr lang="lt-LT" sz="1100"/>
            <a:t>ė</a:t>
          </a:r>
          <a:r>
            <a:rPr lang="en-US" sz="1100"/>
            <a:t>s</a:t>
          </a:r>
          <a:r>
            <a:rPr lang="lt-LT" sz="1100"/>
            <a:t> </a:t>
          </a:r>
          <a:r>
            <a:rPr lang="en-US" sz="1100"/>
            <a:t>matavimo </a:t>
          </a:r>
          <a:r>
            <a:rPr lang="lt-LT" sz="1100"/>
            <a:t>rodikliai</a:t>
          </a:r>
          <a:endParaRPr lang="en-US" sz="1100"/>
        </a:p>
      </xdr:txBody>
    </xdr:sp>
    <xdr:clientData/>
  </xdr:twoCellAnchor>
  <xdr:twoCellAnchor>
    <xdr:from>
      <xdr:col>4</xdr:col>
      <xdr:colOff>438150</xdr:colOff>
      <xdr:row>38</xdr:row>
      <xdr:rowOff>28575</xdr:rowOff>
    </xdr:from>
    <xdr:to>
      <xdr:col>5</xdr:col>
      <xdr:colOff>933450</xdr:colOff>
      <xdr:row>40</xdr:row>
      <xdr:rowOff>95250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4048125" y="8934450"/>
          <a:ext cx="145732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t>Poveikio įrodymas</a:t>
          </a:r>
          <a:endParaRPr lang="en-US" sz="1100"/>
        </a:p>
      </xdr:txBody>
    </xdr:sp>
    <xdr:clientData/>
  </xdr:twoCellAnchor>
  <xdr:twoCellAnchor>
    <xdr:from>
      <xdr:col>6</xdr:col>
      <xdr:colOff>371475</xdr:colOff>
      <xdr:row>38</xdr:row>
      <xdr:rowOff>38100</xdr:rowOff>
    </xdr:from>
    <xdr:to>
      <xdr:col>7</xdr:col>
      <xdr:colOff>914400</xdr:colOff>
      <xdr:row>40</xdr:row>
      <xdr:rowOff>28575</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5905500" y="8943975"/>
          <a:ext cx="150495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t>Įsivertinimo teiginiai</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695325</xdr:colOff>
      <xdr:row>0</xdr:row>
      <xdr:rowOff>161925</xdr:rowOff>
    </xdr:from>
    <xdr:ext cx="5400675" cy="523875"/>
    <xdr:pic>
      <xdr:nvPicPr>
        <xdr:cNvPr id="2" name="image4.png" title="Εικόνα">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695325" y="161925"/>
          <a:ext cx="5400675" cy="523875"/>
        </a:xfrm>
        <a:prstGeom prst="rect">
          <a:avLst/>
        </a:prstGeom>
        <a:noFill/>
      </xdr:spPr>
    </xdr:pic>
    <xdr:clientData fLocksWithSheet="0"/>
  </xdr:oneCellAnchor>
  <xdr:oneCellAnchor>
    <xdr:from>
      <xdr:col>0</xdr:col>
      <xdr:colOff>1323974</xdr:colOff>
      <xdr:row>1</xdr:row>
      <xdr:rowOff>9525</xdr:rowOff>
    </xdr:from>
    <xdr:ext cx="4286251" cy="446212"/>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23974" y="209550"/>
          <a:ext cx="4286251" cy="446212"/>
        </a:xfrm>
        <a:prstGeom prst="rect">
          <a:avLst/>
        </a:prstGeom>
        <a:solidFill>
          <a:srgbClr val="7030A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lt-LT" sz="2400" b="1" i="0">
              <a:solidFill>
                <a:schemeClr val="bg1"/>
              </a:solidFill>
            </a:rPr>
            <a:t>Vadovavimas</a:t>
          </a:r>
          <a:r>
            <a:rPr lang="lt-LT" sz="2400" b="1" i="0" baseline="0">
              <a:solidFill>
                <a:schemeClr val="bg1"/>
              </a:solidFill>
            </a:rPr>
            <a:t> ir </a:t>
          </a:r>
          <a:r>
            <a:rPr lang="lt-LT" sz="2400" b="1" i="0" baseline="0">
              <a:solidFill>
                <a:schemeClr val="bg1"/>
              </a:solidFill>
              <a:latin typeface="+mn-lt"/>
              <a:ea typeface="+mn-ea"/>
              <a:cs typeface="+mn-cs"/>
            </a:rPr>
            <a:t>valdymas</a:t>
          </a:r>
          <a:endParaRPr lang="en-US" sz="2400" b="1" i="0" baseline="0">
            <a:solidFill>
              <a:schemeClr val="bg1"/>
            </a:solidFill>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685800</xdr:colOff>
      <xdr:row>1</xdr:row>
      <xdr:rowOff>38100</xdr:rowOff>
    </xdr:from>
    <xdr:to>
      <xdr:col>1</xdr:col>
      <xdr:colOff>2667000</xdr:colOff>
      <xdr:row>3</xdr:row>
      <xdr:rowOff>133350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685800" y="238125"/>
          <a:ext cx="3581400" cy="495300"/>
        </a:xfrm>
        <a:prstGeom prst="rect">
          <a:avLst/>
        </a:prstGeom>
        <a:solidFill>
          <a:srgbClr val="0070C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lt-LT" sz="2000" b="1">
              <a:solidFill>
                <a:schemeClr val="bg2"/>
              </a:solidFill>
            </a:rPr>
            <a:t>Specialistai/mokytojai</a:t>
          </a:r>
          <a:endParaRPr lang="el-GR" sz="2000" b="1">
            <a:solidFill>
              <a:schemeClr val="bg2"/>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276225</xdr:colOff>
      <xdr:row>0</xdr:row>
      <xdr:rowOff>47625</xdr:rowOff>
    </xdr:from>
    <xdr:ext cx="5133975" cy="3933825"/>
    <xdr:graphicFrame macro="">
      <xdr:nvGraphicFramePr>
        <xdr:cNvPr id="1290538021" name="Chart 1" title="Γράφημα">
          <a:extLst>
            <a:ext uri="{FF2B5EF4-FFF2-40B4-BE49-F238E27FC236}">
              <a16:creationId xmlns:a16="http://schemas.microsoft.com/office/drawing/2014/main" id="{00000000-0008-0000-0500-0000250CEC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57150</xdr:colOff>
      <xdr:row>0</xdr:row>
      <xdr:rowOff>47625</xdr:rowOff>
    </xdr:from>
    <xdr:ext cx="5133975" cy="3933825"/>
    <xdr:graphicFrame macro="">
      <xdr:nvGraphicFramePr>
        <xdr:cNvPr id="1152165973" name="Chart 2" title="Γράφημα">
          <a:extLst>
            <a:ext uri="{FF2B5EF4-FFF2-40B4-BE49-F238E27FC236}">
              <a16:creationId xmlns:a16="http://schemas.microsoft.com/office/drawing/2014/main" id="{00000000-0008-0000-0500-000055A8AC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276225</xdr:colOff>
      <xdr:row>21</xdr:row>
      <xdr:rowOff>152400</xdr:rowOff>
    </xdr:from>
    <xdr:ext cx="5133975" cy="3933825"/>
    <xdr:graphicFrame macro="">
      <xdr:nvGraphicFramePr>
        <xdr:cNvPr id="840937459" name="Chart 3" title="Γράφημα">
          <a:extLst>
            <a:ext uri="{FF2B5EF4-FFF2-40B4-BE49-F238E27FC236}">
              <a16:creationId xmlns:a16="http://schemas.microsoft.com/office/drawing/2014/main" id="{00000000-0008-0000-0500-0000F3AF1F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9</xdr:col>
      <xdr:colOff>152400</xdr:colOff>
      <xdr:row>21</xdr:row>
      <xdr:rowOff>95250</xdr:rowOff>
    </xdr:from>
    <xdr:ext cx="5133975" cy="3933825"/>
    <xdr:graphicFrame macro="">
      <xdr:nvGraphicFramePr>
        <xdr:cNvPr id="366076821" name="Chart 4" title="Γράφημα">
          <a:extLst>
            <a:ext uri="{FF2B5EF4-FFF2-40B4-BE49-F238E27FC236}">
              <a16:creationId xmlns:a16="http://schemas.microsoft.com/office/drawing/2014/main" id="{00000000-0008-0000-0500-000095E3D1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xdr:col>
      <xdr:colOff>828675</xdr:colOff>
      <xdr:row>48</xdr:row>
      <xdr:rowOff>133350</xdr:rowOff>
    </xdr:from>
    <xdr:ext cx="6515100" cy="5000625"/>
    <xdr:graphicFrame macro="">
      <xdr:nvGraphicFramePr>
        <xdr:cNvPr id="998169938" name="Chart 5" title="Γράφημα">
          <a:extLst>
            <a:ext uri="{FF2B5EF4-FFF2-40B4-BE49-F238E27FC236}">
              <a16:creationId xmlns:a16="http://schemas.microsoft.com/office/drawing/2014/main" id="{00000000-0008-0000-0500-000052DD7E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962025</xdr:colOff>
      <xdr:row>82</xdr:row>
      <xdr:rowOff>95250</xdr:rowOff>
    </xdr:from>
    <xdr:ext cx="8191500" cy="4619625"/>
    <xdr:graphicFrame macro="">
      <xdr:nvGraphicFramePr>
        <xdr:cNvPr id="1372602642" name="Chart 6" title="Γράφημα">
          <a:extLst>
            <a:ext uri="{FF2B5EF4-FFF2-40B4-BE49-F238E27FC236}">
              <a16:creationId xmlns:a16="http://schemas.microsoft.com/office/drawing/2014/main" id="{00000000-0008-0000-0500-00001241D0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xdr:col>
      <xdr:colOff>57150</xdr:colOff>
      <xdr:row>1</xdr:row>
      <xdr:rowOff>85725</xdr:rowOff>
    </xdr:from>
    <xdr:ext cx="1478546" cy="2545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943225" y="285750"/>
          <a:ext cx="1478546"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Strateginiai veiksmai</a:t>
          </a:r>
          <a:endParaRPr lang="el-GR" sz="1100"/>
        </a:p>
      </xdr:txBody>
    </xdr:sp>
    <xdr:clientData/>
  </xdr:oneCellAnchor>
  <xdr:oneCellAnchor>
    <xdr:from>
      <xdr:col>6</xdr:col>
      <xdr:colOff>561976</xdr:colOff>
      <xdr:row>4</xdr:row>
      <xdr:rowOff>76199</xdr:rowOff>
    </xdr:from>
    <xdr:ext cx="838200" cy="771525"/>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4410076" y="876299"/>
          <a:ext cx="83820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Nukreipta</a:t>
          </a:r>
          <a:endParaRPr lang="lt-LT" sz="1100"/>
        </a:p>
        <a:p>
          <a:r>
            <a:rPr lang="en-US" sz="1100"/>
            <a:t>į tikslinę </a:t>
          </a:r>
          <a:endParaRPr lang="lt-LT" sz="1100"/>
        </a:p>
        <a:p>
          <a:r>
            <a:rPr lang="en-US" sz="1100"/>
            <a:t>grupę</a:t>
          </a:r>
          <a:endParaRPr lang="el-GR" sz="1100"/>
        </a:p>
      </xdr:txBody>
    </xdr:sp>
    <xdr:clientData/>
  </xdr:oneCellAnchor>
  <xdr:oneCellAnchor>
    <xdr:from>
      <xdr:col>6</xdr:col>
      <xdr:colOff>504825</xdr:colOff>
      <xdr:row>12</xdr:row>
      <xdr:rowOff>133350</xdr:rowOff>
    </xdr:from>
    <xdr:ext cx="1149161" cy="416781"/>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4352925" y="2533650"/>
          <a:ext cx="1149161"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lt-LT" sz="1100"/>
            <a:t>Komunikavimo </a:t>
          </a:r>
        </a:p>
        <a:p>
          <a:r>
            <a:rPr lang="lt-LT" sz="1100"/>
            <a:t>galimybės</a:t>
          </a:r>
          <a:endParaRPr lang="el-GR" sz="1100"/>
        </a:p>
      </xdr:txBody>
    </xdr:sp>
    <xdr:clientData/>
  </xdr:oneCellAnchor>
  <xdr:oneCellAnchor>
    <xdr:from>
      <xdr:col>5</xdr:col>
      <xdr:colOff>85725</xdr:colOff>
      <xdr:row>18</xdr:row>
      <xdr:rowOff>85725</xdr:rowOff>
    </xdr:from>
    <xdr:ext cx="1744773" cy="254557"/>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2971800" y="3686175"/>
          <a:ext cx="174477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Mokymai ir informavimas</a:t>
          </a:r>
          <a:endParaRPr lang="el-GR" sz="1100"/>
        </a:p>
      </xdr:txBody>
    </xdr:sp>
    <xdr:clientData/>
  </xdr:oneCellAnchor>
  <xdr:oneCellAnchor>
    <xdr:from>
      <xdr:col>3</xdr:col>
      <xdr:colOff>123825</xdr:colOff>
      <xdr:row>18</xdr:row>
      <xdr:rowOff>104775</xdr:rowOff>
    </xdr:from>
    <xdr:ext cx="1164934" cy="254557"/>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1085850" y="3705225"/>
          <a:ext cx="116493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lt-LT" sz="1100"/>
            <a:t>Vidinė struktūra</a:t>
          </a:r>
          <a:endParaRPr lang="el-GR" sz="1100"/>
        </a:p>
      </xdr:txBody>
    </xdr:sp>
    <xdr:clientData/>
  </xdr:oneCellAnchor>
  <xdr:oneCellAnchor>
    <xdr:from>
      <xdr:col>2</xdr:col>
      <xdr:colOff>333375</xdr:colOff>
      <xdr:row>13</xdr:row>
      <xdr:rowOff>0</xdr:rowOff>
    </xdr:from>
    <xdr:ext cx="914033" cy="416781"/>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333375" y="2600325"/>
          <a:ext cx="91403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lt-LT" sz="1100"/>
            <a:t>Problemų </a:t>
          </a:r>
        </a:p>
        <a:p>
          <a:r>
            <a:rPr lang="lt-LT" sz="1100"/>
            <a:t>sprendimas</a:t>
          </a:r>
          <a:endParaRPr lang="el-GR" sz="1100"/>
        </a:p>
      </xdr:txBody>
    </xdr:sp>
    <xdr:clientData/>
  </xdr:oneCellAnchor>
  <xdr:oneCellAnchor>
    <xdr:from>
      <xdr:col>2</xdr:col>
      <xdr:colOff>304799</xdr:colOff>
      <xdr:row>5</xdr:row>
      <xdr:rowOff>19050</xdr:rowOff>
    </xdr:from>
    <xdr:ext cx="1495425" cy="416781"/>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304799" y="1019175"/>
          <a:ext cx="14954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Institucinis</a:t>
          </a:r>
          <a:endParaRPr lang="lt-LT" sz="1100"/>
        </a:p>
        <a:p>
          <a:r>
            <a:rPr lang="en-US" sz="1100"/>
            <a:t>bendradarbiavimas</a:t>
          </a:r>
          <a:endParaRPr lang="el-GR" sz="1100"/>
        </a:p>
      </xdr:txBody>
    </xdr:sp>
    <xdr:clientData/>
  </xdr:oneCellAnchor>
  <xdr:oneCellAnchor>
    <xdr:from>
      <xdr:col>11</xdr:col>
      <xdr:colOff>866774</xdr:colOff>
      <xdr:row>1</xdr:row>
      <xdr:rowOff>85726</xdr:rowOff>
    </xdr:from>
    <xdr:ext cx="2085976" cy="416781"/>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524999" y="285751"/>
          <a:ext cx="208597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Ugdymo turiniu grįstas planavimas</a:t>
          </a:r>
          <a:endParaRPr lang="el-GR" sz="1100"/>
        </a:p>
      </xdr:txBody>
    </xdr:sp>
    <xdr:clientData/>
  </xdr:oneCellAnchor>
  <xdr:oneCellAnchor>
    <xdr:from>
      <xdr:col>12</xdr:col>
      <xdr:colOff>847724</xdr:colOff>
      <xdr:row>2</xdr:row>
      <xdr:rowOff>171451</xdr:rowOff>
    </xdr:from>
    <xdr:ext cx="1581151" cy="416781"/>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0467974" y="571501"/>
          <a:ext cx="1581151"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Švietimo galimybių įvairovė</a:t>
          </a:r>
          <a:endParaRPr lang="el-GR" sz="1100"/>
        </a:p>
      </xdr:txBody>
    </xdr:sp>
    <xdr:clientData/>
  </xdr:oneCellAnchor>
  <xdr:oneCellAnchor>
    <xdr:from>
      <xdr:col>13</xdr:col>
      <xdr:colOff>571500</xdr:colOff>
      <xdr:row>5</xdr:row>
      <xdr:rowOff>66676</xdr:rowOff>
    </xdr:from>
    <xdr:ext cx="1057276" cy="2171699"/>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11153775" y="1066801"/>
          <a:ext cx="1057276" cy="2171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Individualus mokymas </a:t>
          </a:r>
          <a:endParaRPr lang="el-GR" sz="1100"/>
        </a:p>
      </xdr:txBody>
    </xdr:sp>
    <xdr:clientData/>
  </xdr:oneCellAnchor>
  <xdr:oneCellAnchor>
    <xdr:from>
      <xdr:col>13</xdr:col>
      <xdr:colOff>333374</xdr:colOff>
      <xdr:row>10</xdr:row>
      <xdr:rowOff>133351</xdr:rowOff>
    </xdr:from>
    <xdr:ext cx="1133475" cy="416781"/>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10915649" y="2133601"/>
          <a:ext cx="113347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Platus prieinamumas</a:t>
          </a:r>
          <a:endParaRPr lang="el-GR" sz="1100"/>
        </a:p>
      </xdr:txBody>
    </xdr:sp>
    <xdr:clientData/>
  </xdr:oneCellAnchor>
  <xdr:oneCellAnchor>
    <xdr:from>
      <xdr:col>13</xdr:col>
      <xdr:colOff>504825</xdr:colOff>
      <xdr:row>13</xdr:row>
      <xdr:rowOff>38101</xdr:rowOff>
    </xdr:from>
    <xdr:ext cx="1057276" cy="416781"/>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1087100" y="2638426"/>
          <a:ext cx="105727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Efektyvus tinklų kūrimas</a:t>
          </a:r>
          <a:endParaRPr lang="el-GR" sz="1100"/>
        </a:p>
      </xdr:txBody>
    </xdr:sp>
    <xdr:clientData/>
  </xdr:oneCellAnchor>
  <xdr:oneCellAnchor>
    <xdr:from>
      <xdr:col>12</xdr:col>
      <xdr:colOff>866775</xdr:colOff>
      <xdr:row>16</xdr:row>
      <xdr:rowOff>190501</xdr:rowOff>
    </xdr:from>
    <xdr:ext cx="1057276" cy="254557"/>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10487025" y="3390901"/>
          <a:ext cx="1057276"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Būtina įranga</a:t>
          </a:r>
          <a:endParaRPr lang="el-GR" sz="1100"/>
        </a:p>
      </xdr:txBody>
    </xdr:sp>
    <xdr:clientData/>
  </xdr:oneCellAnchor>
  <xdr:oneCellAnchor>
    <xdr:from>
      <xdr:col>11</xdr:col>
      <xdr:colOff>828675</xdr:colOff>
      <xdr:row>18</xdr:row>
      <xdr:rowOff>9526</xdr:rowOff>
    </xdr:from>
    <xdr:ext cx="2438400" cy="579005"/>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9486900" y="3609976"/>
          <a:ext cx="2438400"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Susidomėjimas iššūkiais dirbant praktiškai su besimokančiaisiais su sveikatos sutrikimais</a:t>
          </a:r>
          <a:endParaRPr lang="el-GR" sz="1100"/>
        </a:p>
      </xdr:txBody>
    </xdr:sp>
    <xdr:clientData/>
  </xdr:oneCellAnchor>
  <xdr:oneCellAnchor>
    <xdr:from>
      <xdr:col>9</xdr:col>
      <xdr:colOff>133350</xdr:colOff>
      <xdr:row>17</xdr:row>
      <xdr:rowOff>190501</xdr:rowOff>
    </xdr:from>
    <xdr:ext cx="2009775" cy="416781"/>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6867525" y="3590926"/>
          <a:ext cx="200977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b="0"/>
            <a:t>Individualūs besimokančiųjų poreikiai</a:t>
          </a:r>
          <a:endParaRPr lang="el-GR" sz="1100" b="0"/>
        </a:p>
      </xdr:txBody>
    </xdr:sp>
    <xdr:clientData/>
  </xdr:oneCellAnchor>
  <xdr:oneCellAnchor>
    <xdr:from>
      <xdr:col>9</xdr:col>
      <xdr:colOff>47626</xdr:colOff>
      <xdr:row>12</xdr:row>
      <xdr:rowOff>95251</xdr:rowOff>
    </xdr:from>
    <xdr:ext cx="1123950" cy="1065676"/>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6781801" y="2495551"/>
          <a:ext cx="1123950" cy="1065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Šeimos, klasės draugų parama ir švietimo bendruomenės parama</a:t>
          </a:r>
          <a:endParaRPr lang="el-GR" sz="1100"/>
        </a:p>
      </xdr:txBody>
    </xdr:sp>
    <xdr:clientData/>
  </xdr:oneCellAnchor>
  <xdr:oneCellAnchor>
    <xdr:from>
      <xdr:col>9</xdr:col>
      <xdr:colOff>28575</xdr:colOff>
      <xdr:row>8</xdr:row>
      <xdr:rowOff>95251</xdr:rowOff>
    </xdr:from>
    <xdr:ext cx="923925" cy="416781"/>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6762750" y="1695451"/>
          <a:ext cx="9239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Speciali pagalba</a:t>
          </a:r>
          <a:endParaRPr lang="el-GR" sz="1100"/>
        </a:p>
      </xdr:txBody>
    </xdr:sp>
    <xdr:clientData/>
  </xdr:oneCellAnchor>
  <xdr:oneCellAnchor>
    <xdr:from>
      <xdr:col>9</xdr:col>
      <xdr:colOff>38100</xdr:colOff>
      <xdr:row>4</xdr:row>
      <xdr:rowOff>1</xdr:rowOff>
    </xdr:from>
    <xdr:ext cx="971550" cy="903452"/>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6772275" y="800101"/>
          <a:ext cx="971550"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Visų rūšių mokymosi ir profesinių įgūdžių patvirtinimas</a:t>
          </a:r>
          <a:endParaRPr lang="el-GR" sz="1100"/>
        </a:p>
      </xdr:txBody>
    </xdr:sp>
    <xdr:clientData/>
  </xdr:oneCellAnchor>
  <xdr:oneCellAnchor>
    <xdr:from>
      <xdr:col>9</xdr:col>
      <xdr:colOff>428625</xdr:colOff>
      <xdr:row>1</xdr:row>
      <xdr:rowOff>104776</xdr:rowOff>
    </xdr:from>
    <xdr:ext cx="1095375" cy="416781"/>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7162800" y="304801"/>
          <a:ext cx="109537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Įtraukiančios priemonės</a:t>
          </a:r>
          <a:endParaRPr lang="el-GR" sz="1100"/>
        </a:p>
      </xdr:txBody>
    </xdr:sp>
    <xdr:clientData/>
  </xdr:oneCellAnchor>
  <xdr:oneCellAnchor>
    <xdr:from>
      <xdr:col>4</xdr:col>
      <xdr:colOff>600075</xdr:colOff>
      <xdr:row>22</xdr:row>
      <xdr:rowOff>190501</xdr:rowOff>
    </xdr:from>
    <xdr:ext cx="2314575" cy="254557"/>
    <xdr:sp macro="" textlink="">
      <xdr:nvSpPr>
        <xdr:cNvPr id="27" name="TextBox 26">
          <a:extLst>
            <a:ext uri="{FF2B5EF4-FFF2-40B4-BE49-F238E27FC236}">
              <a16:creationId xmlns:a16="http://schemas.microsoft.com/office/drawing/2014/main" id="{00000000-0008-0000-0500-00001B000000}"/>
            </a:ext>
          </a:extLst>
        </xdr:cNvPr>
        <xdr:cNvSpPr txBox="1"/>
      </xdr:nvSpPr>
      <xdr:spPr>
        <a:xfrm>
          <a:off x="2524125" y="4591051"/>
          <a:ext cx="231457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Pedagogų mokymai</a:t>
          </a:r>
          <a:endParaRPr lang="el-GR" sz="1100"/>
        </a:p>
      </xdr:txBody>
    </xdr:sp>
    <xdr:clientData/>
  </xdr:oneCellAnchor>
  <xdr:oneCellAnchor>
    <xdr:from>
      <xdr:col>6</xdr:col>
      <xdr:colOff>95250</xdr:colOff>
      <xdr:row>30</xdr:row>
      <xdr:rowOff>76201</xdr:rowOff>
    </xdr:from>
    <xdr:ext cx="866775" cy="254557"/>
    <xdr:sp macro="" textlink="">
      <xdr:nvSpPr>
        <xdr:cNvPr id="28" name="TextBox 27">
          <a:extLst>
            <a:ext uri="{FF2B5EF4-FFF2-40B4-BE49-F238E27FC236}">
              <a16:creationId xmlns:a16="http://schemas.microsoft.com/office/drawing/2014/main" id="{00000000-0008-0000-0500-00001C000000}"/>
            </a:ext>
          </a:extLst>
        </xdr:cNvPr>
        <xdr:cNvSpPr txBox="1"/>
      </xdr:nvSpPr>
      <xdr:spPr>
        <a:xfrm>
          <a:off x="3943350" y="6076951"/>
          <a:ext cx="86677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Įtraukimas</a:t>
          </a:r>
          <a:endParaRPr lang="el-GR" sz="1100"/>
        </a:p>
      </xdr:txBody>
    </xdr:sp>
    <xdr:clientData/>
  </xdr:oneCellAnchor>
  <xdr:oneCellAnchor>
    <xdr:from>
      <xdr:col>4</xdr:col>
      <xdr:colOff>819150</xdr:colOff>
      <xdr:row>38</xdr:row>
      <xdr:rowOff>19051</xdr:rowOff>
    </xdr:from>
    <xdr:ext cx="2105025" cy="741229"/>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2743200" y="7620001"/>
          <a:ext cx="2105025" cy="741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Specialistų / mokytojų atsiliepimai apie vadovavimo / valdymo lygį ir programos planavimą</a:t>
          </a:r>
          <a:endParaRPr lang="el-GR" sz="1100"/>
        </a:p>
      </xdr:txBody>
    </xdr:sp>
    <xdr:clientData/>
  </xdr:oneCellAnchor>
  <xdr:oneCellAnchor>
    <xdr:from>
      <xdr:col>2</xdr:col>
      <xdr:colOff>361950</xdr:colOff>
      <xdr:row>29</xdr:row>
      <xdr:rowOff>38101</xdr:rowOff>
    </xdr:from>
    <xdr:ext cx="1019175" cy="416781"/>
    <xdr:sp macro="" textlink="">
      <xdr:nvSpPr>
        <xdr:cNvPr id="30" name="TextBox 29">
          <a:extLst>
            <a:ext uri="{FF2B5EF4-FFF2-40B4-BE49-F238E27FC236}">
              <a16:creationId xmlns:a16="http://schemas.microsoft.com/office/drawing/2014/main" id="{00000000-0008-0000-0500-00001E000000}"/>
            </a:ext>
          </a:extLst>
        </xdr:cNvPr>
        <xdr:cNvSpPr txBox="1"/>
      </xdr:nvSpPr>
      <xdr:spPr>
        <a:xfrm>
          <a:off x="361950" y="5838826"/>
          <a:ext cx="101917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Kritinė savirefleksija</a:t>
          </a:r>
          <a:endParaRPr lang="el-GR" sz="1100"/>
        </a:p>
      </xdr:txBody>
    </xdr:sp>
    <xdr:clientData/>
  </xdr:oneCellAnchor>
  <xdr:oneCellAnchor>
    <xdr:from>
      <xdr:col>11</xdr:col>
      <xdr:colOff>895350</xdr:colOff>
      <xdr:row>39</xdr:row>
      <xdr:rowOff>171451</xdr:rowOff>
    </xdr:from>
    <xdr:ext cx="933450" cy="254557"/>
    <xdr:sp macro="" textlink="">
      <xdr:nvSpPr>
        <xdr:cNvPr id="31" name="TextBox 30">
          <a:extLst>
            <a:ext uri="{FF2B5EF4-FFF2-40B4-BE49-F238E27FC236}">
              <a16:creationId xmlns:a16="http://schemas.microsoft.com/office/drawing/2014/main" id="{00000000-0008-0000-0500-00001F000000}"/>
            </a:ext>
          </a:extLst>
        </xdr:cNvPr>
        <xdr:cNvSpPr txBox="1"/>
      </xdr:nvSpPr>
      <xdr:spPr>
        <a:xfrm>
          <a:off x="9553575" y="7972426"/>
          <a:ext cx="93345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Registracija</a:t>
          </a:r>
          <a:endParaRPr lang="el-GR" sz="1100"/>
        </a:p>
      </xdr:txBody>
    </xdr:sp>
    <xdr:clientData/>
  </xdr:oneCellAnchor>
  <xdr:oneCellAnchor>
    <xdr:from>
      <xdr:col>11</xdr:col>
      <xdr:colOff>790575</xdr:colOff>
      <xdr:row>22</xdr:row>
      <xdr:rowOff>190501</xdr:rowOff>
    </xdr:from>
    <xdr:ext cx="1362075" cy="254557"/>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9448800" y="4591051"/>
          <a:ext cx="136207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 Atsiliepimai</a:t>
          </a:r>
          <a:r>
            <a:rPr lang="en-US" sz="1100" baseline="0"/>
            <a:t> </a:t>
          </a:r>
          <a:endParaRPr lang="el-GR" sz="1100"/>
        </a:p>
      </xdr:txBody>
    </xdr:sp>
    <xdr:clientData/>
  </xdr:oneCellAnchor>
  <xdr:oneCellAnchor>
    <xdr:from>
      <xdr:col>13</xdr:col>
      <xdr:colOff>476250</xdr:colOff>
      <xdr:row>27</xdr:row>
      <xdr:rowOff>57151</xdr:rowOff>
    </xdr:from>
    <xdr:ext cx="981075" cy="416781"/>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11058525" y="5457826"/>
          <a:ext cx="98107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Kontaktiniai asmenys</a:t>
          </a:r>
          <a:endParaRPr lang="el-GR" sz="1100"/>
        </a:p>
      </xdr:txBody>
    </xdr:sp>
    <xdr:clientData/>
  </xdr:oneCellAnchor>
  <xdr:oneCellAnchor>
    <xdr:from>
      <xdr:col>13</xdr:col>
      <xdr:colOff>495300</xdr:colOff>
      <xdr:row>35</xdr:row>
      <xdr:rowOff>19051</xdr:rowOff>
    </xdr:from>
    <xdr:ext cx="885825" cy="416781"/>
    <xdr:sp macro="" textlink="">
      <xdr:nvSpPr>
        <xdr:cNvPr id="34" name="TextBox 33">
          <a:extLst>
            <a:ext uri="{FF2B5EF4-FFF2-40B4-BE49-F238E27FC236}">
              <a16:creationId xmlns:a16="http://schemas.microsoft.com/office/drawing/2014/main" id="{00000000-0008-0000-0500-000022000000}"/>
            </a:ext>
          </a:extLst>
        </xdr:cNvPr>
        <xdr:cNvSpPr txBox="1"/>
      </xdr:nvSpPr>
      <xdr:spPr>
        <a:xfrm>
          <a:off x="11077575" y="7019926"/>
          <a:ext cx="8858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Kokybės strategija</a:t>
          </a:r>
          <a:endParaRPr lang="el-GR" sz="1100"/>
        </a:p>
      </xdr:txBody>
    </xdr:sp>
    <xdr:clientData/>
  </xdr:oneCellAnchor>
  <xdr:oneCellAnchor>
    <xdr:from>
      <xdr:col>9</xdr:col>
      <xdr:colOff>209550</xdr:colOff>
      <xdr:row>35</xdr:row>
      <xdr:rowOff>152401</xdr:rowOff>
    </xdr:from>
    <xdr:ext cx="885825" cy="416781"/>
    <xdr:sp macro="" textlink="">
      <xdr:nvSpPr>
        <xdr:cNvPr id="35" name="TextBox 34">
          <a:extLst>
            <a:ext uri="{FF2B5EF4-FFF2-40B4-BE49-F238E27FC236}">
              <a16:creationId xmlns:a16="http://schemas.microsoft.com/office/drawing/2014/main" id="{00000000-0008-0000-0500-000023000000}"/>
            </a:ext>
          </a:extLst>
        </xdr:cNvPr>
        <xdr:cNvSpPr txBox="1"/>
      </xdr:nvSpPr>
      <xdr:spPr>
        <a:xfrm>
          <a:off x="6943725" y="7153276"/>
          <a:ext cx="8858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lt-LT" sz="1100"/>
            <a:t>Poreikių pažinimas</a:t>
          </a:r>
          <a:endParaRPr lang="el-GR" sz="1100"/>
        </a:p>
      </xdr:txBody>
    </xdr:sp>
    <xdr:clientData/>
  </xdr:oneCellAnchor>
  <xdr:oneCellAnchor>
    <xdr:from>
      <xdr:col>9</xdr:col>
      <xdr:colOff>200025</xdr:colOff>
      <xdr:row>26</xdr:row>
      <xdr:rowOff>57151</xdr:rowOff>
    </xdr:from>
    <xdr:ext cx="1000125" cy="579005"/>
    <xdr:sp macro="" textlink="">
      <xdr:nvSpPr>
        <xdr:cNvPr id="36" name="TextBox 35">
          <a:extLst>
            <a:ext uri="{FF2B5EF4-FFF2-40B4-BE49-F238E27FC236}">
              <a16:creationId xmlns:a16="http://schemas.microsoft.com/office/drawing/2014/main" id="{00000000-0008-0000-0500-000024000000}"/>
            </a:ext>
          </a:extLst>
        </xdr:cNvPr>
        <xdr:cNvSpPr txBox="1"/>
      </xdr:nvSpPr>
      <xdr:spPr>
        <a:xfrm>
          <a:off x="6934200" y="5257801"/>
          <a:ext cx="10001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Dalyvavimas priimant sprendimus</a:t>
          </a:r>
          <a:endParaRPr lang="el-GR" sz="11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0.43488</cdr:x>
      <cdr:y>0.09485</cdr:y>
    </cdr:from>
    <cdr:to>
      <cdr:x>0.57209</cdr:x>
      <cdr:y>0.19794</cdr:y>
    </cdr:to>
    <cdr:sp macro="" textlink="">
      <cdr:nvSpPr>
        <cdr:cNvPr id="2" name="TextBox 1"/>
        <cdr:cNvSpPr txBox="1"/>
      </cdr:nvSpPr>
      <cdr:spPr>
        <a:xfrm xmlns:a="http://schemas.openxmlformats.org/drawingml/2006/main">
          <a:off x="3562350" y="438150"/>
          <a:ext cx="112395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lt-LT" sz="1000"/>
            <a:t>Vadovavimas ir valdymas</a:t>
          </a:r>
          <a:endParaRPr lang="en-US" sz="1000"/>
        </a:p>
      </cdr:txBody>
    </cdr:sp>
  </cdr:relSizeAnchor>
  <cdr:relSizeAnchor xmlns:cdr="http://schemas.openxmlformats.org/drawingml/2006/chartDrawing">
    <cdr:from>
      <cdr:x>0.3093</cdr:x>
      <cdr:y>0.9134</cdr:y>
    </cdr:from>
    <cdr:to>
      <cdr:x>0.5</cdr:x>
      <cdr:y>1</cdr:y>
    </cdr:to>
    <cdr:sp macro="" textlink="">
      <cdr:nvSpPr>
        <cdr:cNvPr id="3" name="TextBox 2"/>
        <cdr:cNvSpPr txBox="1"/>
      </cdr:nvSpPr>
      <cdr:spPr>
        <a:xfrm xmlns:a="http://schemas.openxmlformats.org/drawingml/2006/main">
          <a:off x="2533650" y="4219575"/>
          <a:ext cx="1562100"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lt-LT" sz="1000"/>
            <a:t>Specialistai, mokytojai</a:t>
          </a:r>
          <a:endParaRPr lang="en-US" sz="1000"/>
        </a:p>
      </cdr:txBody>
    </cdr:sp>
  </cdr:relSizeAnchor>
</c:userShapes>
</file>

<file path=xl/drawings/drawing7.xml><?xml version="1.0" encoding="utf-8"?>
<xdr:wsDr xmlns:xdr="http://schemas.openxmlformats.org/drawingml/2006/spreadsheetDrawing" xmlns:a="http://schemas.openxmlformats.org/drawingml/2006/main">
  <xdr:oneCellAnchor>
    <xdr:from>
      <xdr:col>2</xdr:col>
      <xdr:colOff>4019550</xdr:colOff>
      <xdr:row>1</xdr:row>
      <xdr:rowOff>485775</xdr:rowOff>
    </xdr:from>
    <xdr:ext cx="2686050" cy="714375"/>
    <xdr:pic>
      <xdr:nvPicPr>
        <xdr:cNvPr id="2" name="image2.jpg" title="Εικόνα">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1514475</xdr:colOff>
      <xdr:row>1</xdr:row>
      <xdr:rowOff>28575</xdr:rowOff>
    </xdr:from>
    <xdr:ext cx="3000375" cy="1638300"/>
    <xdr:pic>
      <xdr:nvPicPr>
        <xdr:cNvPr id="3" name="image5.png" title="Εικόνα">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219075</xdr:colOff>
      <xdr:row>1</xdr:row>
      <xdr:rowOff>485775</xdr:rowOff>
    </xdr:from>
    <xdr:ext cx="2457450" cy="714375"/>
    <xdr:pic>
      <xdr:nvPicPr>
        <xdr:cNvPr id="4" name="image8.png" title="Εικόνα">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4019550</xdr:colOff>
      <xdr:row>1</xdr:row>
      <xdr:rowOff>485775</xdr:rowOff>
    </xdr:from>
    <xdr:ext cx="2686050" cy="714375"/>
    <xdr:pic>
      <xdr:nvPicPr>
        <xdr:cNvPr id="2" name="image2.jpg" title="Εικόνα">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1514475</xdr:colOff>
      <xdr:row>1</xdr:row>
      <xdr:rowOff>28575</xdr:rowOff>
    </xdr:from>
    <xdr:ext cx="3000375" cy="1638300"/>
    <xdr:pic>
      <xdr:nvPicPr>
        <xdr:cNvPr id="3" name="image5.png" title="Εικόνα">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219075</xdr:colOff>
      <xdr:row>1</xdr:row>
      <xdr:rowOff>485775</xdr:rowOff>
    </xdr:from>
    <xdr:ext cx="2457450" cy="714375"/>
    <xdr:pic>
      <xdr:nvPicPr>
        <xdr:cNvPr id="4" name="image8.png" title="Εικόνα">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nc-sa/4.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outlinePr summaryBelow="0" summaryRight="0"/>
  </sheetPr>
  <dimension ref="A1:Z1001"/>
  <sheetViews>
    <sheetView tabSelected="1" workbookViewId="0">
      <selection activeCell="D22" sqref="D22:F22"/>
    </sheetView>
  </sheetViews>
  <sheetFormatPr baseColWidth="10" defaultColWidth="14.42578125" defaultRowHeight="15" customHeight="1" x14ac:dyDescent="0.2"/>
  <cols>
    <col min="1" max="1" width="21.28515625" style="63" customWidth="1"/>
    <col min="2" max="2" width="14.42578125" style="63" customWidth="1"/>
    <col min="3" max="3" width="7.85546875" style="63" customWidth="1"/>
    <col min="4" max="4" width="20.140625" style="63" customWidth="1"/>
    <col min="5" max="5" width="25.5703125" style="63" customWidth="1"/>
    <col min="6" max="6" width="22.140625" style="63" customWidth="1"/>
    <col min="7" max="16384" width="14.42578125" style="63"/>
  </cols>
  <sheetData>
    <row r="1" spans="1:26" ht="15.75" customHeight="1" x14ac:dyDescent="0.2">
      <c r="A1" s="62"/>
      <c r="B1" s="62"/>
      <c r="C1" s="62"/>
      <c r="D1" s="62"/>
      <c r="E1" s="62"/>
      <c r="F1" s="62"/>
      <c r="G1" s="62"/>
      <c r="H1" s="62"/>
      <c r="I1" s="62"/>
      <c r="J1" s="62"/>
      <c r="K1" s="62"/>
      <c r="L1" s="62"/>
    </row>
    <row r="2" spans="1:26" ht="15.75" customHeight="1" x14ac:dyDescent="0.2">
      <c r="A2" s="62"/>
      <c r="B2" s="62"/>
      <c r="C2" s="62"/>
      <c r="D2" s="62"/>
      <c r="E2" s="62"/>
      <c r="F2" s="62"/>
      <c r="G2" s="62"/>
      <c r="H2" s="62"/>
      <c r="I2" s="62"/>
      <c r="J2" s="62"/>
      <c r="K2" s="62"/>
      <c r="L2" s="62"/>
    </row>
    <row r="3" spans="1:26" ht="15.75" customHeight="1" x14ac:dyDescent="0.2">
      <c r="A3" s="62"/>
      <c r="B3" s="62"/>
      <c r="C3" s="62"/>
      <c r="D3" s="62"/>
      <c r="E3" s="62"/>
      <c r="F3" s="62"/>
      <c r="G3" s="62"/>
      <c r="H3" s="62"/>
      <c r="I3" s="62"/>
      <c r="J3" s="62"/>
      <c r="K3" s="62"/>
      <c r="L3" s="62"/>
    </row>
    <row r="4" spans="1:26" ht="15.75" customHeight="1" x14ac:dyDescent="0.2">
      <c r="A4" s="62"/>
      <c r="B4" s="62"/>
      <c r="C4" s="62"/>
      <c r="D4" s="62"/>
      <c r="E4" s="62"/>
      <c r="F4" s="62"/>
      <c r="G4" s="62"/>
      <c r="H4" s="62"/>
      <c r="I4" s="62"/>
      <c r="J4" s="62"/>
      <c r="K4" s="62"/>
      <c r="L4" s="62"/>
    </row>
    <row r="5" spans="1:26" ht="15.75" customHeight="1" x14ac:dyDescent="0.2">
      <c r="A5" s="62"/>
      <c r="B5" s="62"/>
      <c r="C5" s="62"/>
      <c r="D5" s="62"/>
      <c r="E5" s="62"/>
      <c r="F5" s="62"/>
      <c r="G5" s="62"/>
      <c r="H5" s="62"/>
      <c r="I5" s="62"/>
      <c r="J5" s="62"/>
      <c r="K5" s="62"/>
      <c r="L5" s="62"/>
    </row>
    <row r="6" spans="1:26" ht="15.75" customHeight="1" x14ac:dyDescent="0.2">
      <c r="A6" s="62"/>
      <c r="B6" s="62"/>
      <c r="C6" s="62"/>
      <c r="D6" s="62"/>
      <c r="E6" s="62"/>
      <c r="F6" s="62"/>
      <c r="G6" s="62"/>
      <c r="H6" s="62"/>
      <c r="I6" s="62"/>
      <c r="J6" s="62"/>
      <c r="K6" s="62"/>
      <c r="L6" s="62"/>
    </row>
    <row r="7" spans="1:26" ht="15.75" customHeight="1" x14ac:dyDescent="0.2">
      <c r="A7" s="62"/>
      <c r="B7" s="62"/>
      <c r="C7" s="62"/>
      <c r="D7" s="62"/>
      <c r="E7" s="62"/>
      <c r="F7" s="62"/>
      <c r="G7" s="62"/>
      <c r="H7" s="62"/>
      <c r="I7" s="62"/>
      <c r="J7" s="62"/>
      <c r="K7" s="62"/>
      <c r="L7" s="62"/>
    </row>
    <row r="8" spans="1:26" ht="15.75" customHeight="1" x14ac:dyDescent="0.2">
      <c r="A8" s="62"/>
      <c r="B8" s="62"/>
      <c r="C8" s="62"/>
      <c r="D8" s="62"/>
      <c r="E8" s="62"/>
      <c r="F8" s="62"/>
      <c r="G8" s="62"/>
      <c r="H8" s="62"/>
      <c r="I8" s="62"/>
      <c r="J8" s="62"/>
      <c r="K8" s="62"/>
      <c r="L8" s="62"/>
    </row>
    <row r="9" spans="1:26" ht="15.75" customHeight="1" x14ac:dyDescent="0.2">
      <c r="A9" s="62"/>
      <c r="B9" s="62"/>
      <c r="C9" s="62"/>
      <c r="D9" s="62"/>
      <c r="E9" s="62"/>
      <c r="F9" s="62"/>
      <c r="G9" s="62"/>
      <c r="H9" s="62"/>
      <c r="I9" s="62"/>
      <c r="J9" s="62"/>
      <c r="K9" s="62"/>
      <c r="L9" s="62"/>
    </row>
    <row r="10" spans="1:26" ht="30" customHeight="1" x14ac:dyDescent="0.2">
      <c r="A10" s="64" t="s">
        <v>78</v>
      </c>
      <c r="B10" s="65" t="s">
        <v>0</v>
      </c>
      <c r="C10" s="66"/>
      <c r="D10" s="66"/>
      <c r="E10" s="66"/>
      <c r="F10" s="67"/>
      <c r="G10" s="62"/>
      <c r="H10" s="62"/>
      <c r="I10" s="62"/>
      <c r="J10" s="62"/>
      <c r="K10" s="62"/>
      <c r="L10" s="62"/>
      <c r="M10" s="62"/>
      <c r="N10" s="62"/>
      <c r="O10" s="62"/>
      <c r="P10" s="62"/>
      <c r="Q10" s="62"/>
      <c r="R10" s="62"/>
      <c r="S10" s="62"/>
      <c r="T10" s="62"/>
      <c r="U10" s="62"/>
      <c r="V10" s="62"/>
      <c r="W10" s="62"/>
      <c r="X10" s="62"/>
      <c r="Y10" s="62"/>
      <c r="Z10" s="62"/>
    </row>
    <row r="11" spans="1:26" ht="45" customHeight="1" x14ac:dyDescent="0.2">
      <c r="A11" s="68" t="s">
        <v>79</v>
      </c>
      <c r="B11" s="90" t="s">
        <v>80</v>
      </c>
      <c r="C11" s="91"/>
      <c r="D11" s="91"/>
      <c r="E11" s="91"/>
      <c r="F11" s="92"/>
      <c r="G11" s="62"/>
      <c r="H11" s="62"/>
      <c r="I11" s="62"/>
      <c r="J11" s="62"/>
      <c r="K11" s="62"/>
      <c r="L11" s="62"/>
      <c r="M11" s="62"/>
      <c r="N11" s="62"/>
      <c r="O11" s="62"/>
      <c r="P11" s="62"/>
      <c r="Q11" s="62"/>
      <c r="R11" s="62"/>
      <c r="S11" s="62"/>
      <c r="T11" s="62"/>
      <c r="U11" s="62"/>
      <c r="V11" s="62"/>
      <c r="W11" s="62"/>
      <c r="X11" s="62"/>
      <c r="Y11" s="62"/>
      <c r="Z11" s="62"/>
    </row>
    <row r="12" spans="1:26" ht="27.75" customHeight="1" x14ac:dyDescent="0.2">
      <c r="A12" s="93" t="s">
        <v>81</v>
      </c>
      <c r="B12" s="98" t="s">
        <v>1</v>
      </c>
      <c r="C12" s="98"/>
      <c r="D12" s="98"/>
      <c r="E12" s="98"/>
      <c r="F12" s="99"/>
      <c r="G12" s="62"/>
      <c r="H12" s="62"/>
      <c r="I12" s="62"/>
      <c r="J12" s="62"/>
      <c r="K12" s="62"/>
      <c r="L12" s="62"/>
      <c r="M12" s="62"/>
      <c r="N12" s="62"/>
      <c r="O12" s="62"/>
      <c r="P12" s="62"/>
      <c r="Q12" s="62"/>
      <c r="R12" s="62"/>
      <c r="S12" s="62"/>
      <c r="T12" s="62"/>
      <c r="U12" s="62"/>
      <c r="V12" s="62"/>
      <c r="W12" s="62"/>
      <c r="X12" s="62"/>
      <c r="Y12" s="62"/>
      <c r="Z12" s="62"/>
    </row>
    <row r="13" spans="1:26" ht="19.5" customHeight="1" x14ac:dyDescent="0.2">
      <c r="A13" s="94"/>
      <c r="B13" s="98"/>
      <c r="C13" s="98"/>
      <c r="D13" s="98"/>
      <c r="E13" s="98"/>
      <c r="F13" s="99"/>
      <c r="G13" s="62"/>
      <c r="H13" s="62"/>
      <c r="I13" s="62"/>
      <c r="J13" s="62"/>
      <c r="K13" s="62"/>
      <c r="L13" s="62"/>
      <c r="M13" s="62"/>
      <c r="N13" s="62"/>
      <c r="O13" s="62"/>
      <c r="P13" s="62"/>
      <c r="Q13" s="62"/>
      <c r="R13" s="62"/>
      <c r="S13" s="62"/>
      <c r="T13" s="62"/>
      <c r="U13" s="62"/>
      <c r="V13" s="62"/>
      <c r="W13" s="62"/>
      <c r="X13" s="62"/>
      <c r="Y13" s="62"/>
      <c r="Z13" s="62"/>
    </row>
    <row r="14" spans="1:26" ht="15.75" customHeight="1" thickBot="1" x14ac:dyDescent="0.25">
      <c r="A14" s="97" t="s">
        <v>82</v>
      </c>
      <c r="B14" s="97"/>
      <c r="C14" s="78"/>
      <c r="D14" s="78"/>
      <c r="E14" s="78"/>
      <c r="F14" s="79"/>
      <c r="G14" s="62"/>
      <c r="H14" s="62"/>
      <c r="I14" s="62"/>
      <c r="J14" s="62"/>
      <c r="K14" s="62"/>
      <c r="L14" s="62"/>
      <c r="M14" s="62"/>
      <c r="N14" s="62"/>
      <c r="O14" s="62"/>
      <c r="P14" s="62"/>
      <c r="Q14" s="62"/>
      <c r="R14" s="62"/>
      <c r="S14" s="62"/>
      <c r="T14" s="62"/>
      <c r="U14" s="62"/>
      <c r="V14" s="62"/>
      <c r="W14" s="62"/>
      <c r="X14" s="62"/>
      <c r="Y14" s="62"/>
      <c r="Z14" s="62"/>
    </row>
    <row r="15" spans="1:26" ht="24" customHeight="1" thickBot="1" x14ac:dyDescent="0.25">
      <c r="A15" s="76" t="s">
        <v>83</v>
      </c>
      <c r="B15" s="77" t="s">
        <v>87</v>
      </c>
      <c r="C15" s="95" t="s">
        <v>88</v>
      </c>
      <c r="D15" s="96"/>
      <c r="E15" s="77" t="s">
        <v>89</v>
      </c>
      <c r="F15" s="77" t="s">
        <v>90</v>
      </c>
      <c r="G15" s="62"/>
      <c r="H15" s="62"/>
      <c r="I15" s="62"/>
      <c r="J15" s="62"/>
      <c r="K15" s="62"/>
      <c r="L15" s="62"/>
      <c r="M15" s="62"/>
      <c r="N15" s="62"/>
      <c r="O15" s="62"/>
      <c r="P15" s="62"/>
      <c r="Q15" s="62"/>
      <c r="R15" s="62"/>
      <c r="S15" s="62"/>
      <c r="T15" s="62"/>
      <c r="U15" s="62"/>
      <c r="V15" s="62"/>
      <c r="W15" s="62"/>
      <c r="X15" s="62"/>
      <c r="Y15" s="62"/>
      <c r="Z15" s="62"/>
    </row>
    <row r="16" spans="1:26" ht="15.75" customHeight="1" x14ac:dyDescent="0.2">
      <c r="A16" s="87" t="s">
        <v>84</v>
      </c>
      <c r="B16" s="69">
        <v>44361</v>
      </c>
      <c r="C16" s="100" t="s">
        <v>91</v>
      </c>
      <c r="D16" s="101"/>
      <c r="E16" s="70" t="s">
        <v>2</v>
      </c>
      <c r="F16" s="70" t="s">
        <v>3</v>
      </c>
      <c r="G16" s="62"/>
      <c r="H16" s="62"/>
      <c r="I16" s="62"/>
      <c r="J16" s="62"/>
      <c r="K16" s="62"/>
      <c r="L16" s="62"/>
      <c r="M16" s="62"/>
      <c r="N16" s="62"/>
      <c r="O16" s="62"/>
      <c r="P16" s="62"/>
      <c r="Q16" s="62"/>
      <c r="R16" s="62"/>
      <c r="S16" s="62"/>
      <c r="T16" s="62"/>
      <c r="U16" s="62"/>
      <c r="V16" s="62"/>
      <c r="W16" s="62"/>
      <c r="X16" s="62"/>
      <c r="Y16" s="62"/>
      <c r="Z16" s="62"/>
    </row>
    <row r="17" spans="1:26" ht="15.75" customHeight="1" thickBot="1" x14ac:dyDescent="0.25">
      <c r="A17" s="87" t="s">
        <v>85</v>
      </c>
      <c r="B17" s="69">
        <v>44390</v>
      </c>
      <c r="C17" s="100" t="s">
        <v>94</v>
      </c>
      <c r="D17" s="101"/>
      <c r="E17" s="70" t="s">
        <v>96</v>
      </c>
      <c r="F17" s="70" t="s">
        <v>3</v>
      </c>
      <c r="G17" s="62"/>
      <c r="H17" s="62"/>
      <c r="I17" s="62"/>
      <c r="J17" s="62"/>
      <c r="K17" s="62"/>
      <c r="L17" s="62"/>
      <c r="M17" s="62"/>
      <c r="N17" s="62"/>
      <c r="O17" s="62"/>
      <c r="P17" s="62"/>
      <c r="Q17" s="62"/>
      <c r="R17" s="62"/>
      <c r="S17" s="62"/>
      <c r="T17" s="62"/>
      <c r="U17" s="62"/>
      <c r="V17" s="62"/>
      <c r="W17" s="62"/>
      <c r="X17" s="62"/>
      <c r="Y17" s="62"/>
      <c r="Z17" s="62"/>
    </row>
    <row r="18" spans="1:26" s="86" customFormat="1" ht="25.5" customHeight="1" thickBot="1" x14ac:dyDescent="0.25">
      <c r="A18" s="87" t="s">
        <v>86</v>
      </c>
      <c r="B18" s="69">
        <v>44440</v>
      </c>
      <c r="C18" s="100" t="s">
        <v>92</v>
      </c>
      <c r="D18" s="103"/>
      <c r="E18" s="70" t="s">
        <v>96</v>
      </c>
      <c r="F18" s="70" t="s">
        <v>3</v>
      </c>
      <c r="G18" s="62"/>
      <c r="H18" s="62"/>
      <c r="I18" s="62"/>
      <c r="J18" s="62"/>
      <c r="K18" s="62"/>
      <c r="L18" s="62"/>
      <c r="M18" s="62"/>
      <c r="N18" s="62"/>
      <c r="O18" s="62"/>
      <c r="P18" s="62"/>
      <c r="Q18" s="62"/>
      <c r="R18" s="62"/>
      <c r="S18" s="62"/>
      <c r="T18" s="62"/>
      <c r="U18" s="62"/>
      <c r="V18" s="62"/>
      <c r="W18" s="62"/>
      <c r="X18" s="62"/>
      <c r="Y18" s="62"/>
      <c r="Z18" s="62"/>
    </row>
    <row r="19" spans="1:26" ht="22.5" customHeight="1" thickBot="1" x14ac:dyDescent="0.25">
      <c r="A19" s="87" t="s">
        <v>86</v>
      </c>
      <c r="B19" s="69">
        <v>44440</v>
      </c>
      <c r="C19" s="100" t="s">
        <v>93</v>
      </c>
      <c r="D19" s="103"/>
      <c r="E19" s="70" t="s">
        <v>95</v>
      </c>
      <c r="F19" s="70" t="s">
        <v>3</v>
      </c>
      <c r="G19" s="62"/>
      <c r="H19" s="62"/>
      <c r="I19" s="62"/>
      <c r="J19" s="62"/>
      <c r="K19" s="62"/>
      <c r="L19" s="62"/>
      <c r="M19" s="62"/>
      <c r="N19" s="62"/>
      <c r="O19" s="62"/>
      <c r="P19" s="62"/>
      <c r="Q19" s="62"/>
      <c r="R19" s="62"/>
      <c r="S19" s="62"/>
      <c r="T19" s="62"/>
      <c r="U19" s="62"/>
      <c r="V19" s="62"/>
      <c r="W19" s="62"/>
      <c r="X19" s="62"/>
      <c r="Y19" s="62"/>
      <c r="Z19" s="62"/>
    </row>
    <row r="20" spans="1:26" ht="28.5" customHeight="1" x14ac:dyDescent="0.2">
      <c r="A20" s="88" t="s">
        <v>97</v>
      </c>
      <c r="B20" s="71"/>
      <c r="D20" s="102"/>
      <c r="E20" s="91"/>
      <c r="F20" s="92"/>
      <c r="G20" s="62"/>
      <c r="H20" s="62"/>
      <c r="I20" s="62"/>
      <c r="J20" s="62"/>
      <c r="K20" s="62"/>
      <c r="L20" s="62"/>
      <c r="M20" s="62"/>
      <c r="N20" s="62"/>
      <c r="O20" s="62"/>
      <c r="P20" s="62"/>
      <c r="Q20" s="62"/>
      <c r="R20" s="62"/>
      <c r="S20" s="62"/>
      <c r="T20" s="62"/>
      <c r="U20" s="62"/>
      <c r="V20" s="62"/>
      <c r="W20" s="62"/>
      <c r="X20" s="62"/>
      <c r="Y20" s="62"/>
      <c r="Z20" s="62"/>
    </row>
    <row r="21" spans="1:26" ht="34.5" customHeight="1" x14ac:dyDescent="0.2">
      <c r="A21" s="93" t="s">
        <v>98</v>
      </c>
      <c r="B21" s="91"/>
      <c r="C21" s="91"/>
      <c r="D21" s="104" t="s">
        <v>54</v>
      </c>
      <c r="E21" s="105"/>
      <c r="F21" s="106"/>
      <c r="G21" s="62"/>
      <c r="H21" s="62"/>
      <c r="I21" s="62"/>
      <c r="J21" s="62"/>
      <c r="K21" s="62"/>
      <c r="L21" s="62"/>
      <c r="M21" s="62"/>
      <c r="N21" s="62"/>
      <c r="O21" s="62"/>
      <c r="P21" s="62"/>
      <c r="Q21" s="62"/>
      <c r="R21" s="62"/>
      <c r="S21" s="62"/>
      <c r="T21" s="62"/>
      <c r="U21" s="62"/>
      <c r="V21" s="62"/>
      <c r="W21" s="62"/>
      <c r="X21" s="62"/>
      <c r="Y21" s="62"/>
      <c r="Z21" s="62"/>
    </row>
    <row r="22" spans="1:26" ht="28.5" customHeight="1" x14ac:dyDescent="0.2">
      <c r="A22" s="93" t="s">
        <v>100</v>
      </c>
      <c r="B22" s="91"/>
      <c r="C22" s="91"/>
      <c r="D22" s="107" t="s">
        <v>99</v>
      </c>
      <c r="E22" s="91"/>
      <c r="F22" s="92"/>
      <c r="G22" s="62"/>
      <c r="H22" s="62"/>
      <c r="I22" s="62"/>
      <c r="J22" s="62"/>
      <c r="K22" s="62"/>
      <c r="L22" s="62"/>
      <c r="M22" s="62"/>
      <c r="N22" s="62"/>
      <c r="O22" s="62"/>
      <c r="P22" s="62"/>
      <c r="Q22" s="62"/>
      <c r="R22" s="62"/>
      <c r="S22" s="62"/>
      <c r="T22" s="62"/>
      <c r="U22" s="62"/>
      <c r="V22" s="62"/>
      <c r="W22" s="62"/>
      <c r="X22" s="62"/>
      <c r="Y22" s="62"/>
      <c r="Z22" s="62"/>
    </row>
    <row r="23" spans="1:26" ht="15.75" customHeight="1" x14ac:dyDescent="0.2">
      <c r="A23" s="93" t="s">
        <v>101</v>
      </c>
      <c r="B23" s="91"/>
      <c r="C23" s="91"/>
      <c r="D23" s="107" t="s">
        <v>102</v>
      </c>
      <c r="E23" s="91"/>
      <c r="F23" s="92"/>
      <c r="G23" s="62"/>
      <c r="H23" s="62"/>
      <c r="I23" s="84"/>
      <c r="J23" s="62"/>
      <c r="K23" s="62"/>
      <c r="L23" s="62"/>
      <c r="M23" s="62"/>
      <c r="N23" s="62"/>
      <c r="O23" s="62"/>
      <c r="P23" s="62"/>
      <c r="Q23" s="62"/>
      <c r="R23" s="62"/>
      <c r="S23" s="62"/>
      <c r="T23" s="62"/>
      <c r="U23" s="62"/>
      <c r="V23" s="62"/>
      <c r="W23" s="62"/>
      <c r="X23" s="62"/>
      <c r="Y23" s="62"/>
      <c r="Z23" s="62"/>
    </row>
    <row r="24" spans="1:26" ht="15.75" customHeight="1" x14ac:dyDescent="0.2">
      <c r="A24" s="93" t="s">
        <v>103</v>
      </c>
      <c r="B24" s="91"/>
      <c r="C24" s="91"/>
      <c r="D24" s="113">
        <v>44455</v>
      </c>
      <c r="E24" s="114"/>
      <c r="F24" s="115"/>
      <c r="G24" s="62"/>
      <c r="H24" s="62"/>
      <c r="I24" s="62"/>
      <c r="J24" s="62"/>
      <c r="K24" s="62"/>
      <c r="L24" s="62"/>
      <c r="M24" s="62"/>
      <c r="N24" s="62"/>
      <c r="O24" s="62"/>
      <c r="P24" s="62"/>
      <c r="Q24" s="62"/>
      <c r="R24" s="62"/>
      <c r="S24" s="62"/>
      <c r="T24" s="62"/>
      <c r="U24" s="62"/>
      <c r="V24" s="62"/>
      <c r="W24" s="62"/>
      <c r="X24" s="62"/>
      <c r="Y24" s="62"/>
      <c r="Z24" s="62"/>
    </row>
    <row r="25" spans="1:26" ht="15.75" customHeight="1" x14ac:dyDescent="0.2">
      <c r="A25" s="93" t="s">
        <v>104</v>
      </c>
      <c r="B25" s="91"/>
      <c r="C25" s="91"/>
      <c r="D25" s="107" t="s">
        <v>105</v>
      </c>
      <c r="E25" s="91"/>
      <c r="F25" s="92"/>
      <c r="G25" s="62"/>
      <c r="H25" s="62"/>
      <c r="I25" s="62"/>
      <c r="J25" s="62"/>
      <c r="K25" s="62"/>
      <c r="L25" s="62"/>
      <c r="M25" s="62"/>
      <c r="N25" s="62"/>
      <c r="O25" s="62"/>
      <c r="P25" s="62"/>
      <c r="Q25" s="62"/>
      <c r="R25" s="62"/>
      <c r="S25" s="62"/>
      <c r="T25" s="62"/>
      <c r="U25" s="62"/>
      <c r="V25" s="62"/>
      <c r="W25" s="62"/>
      <c r="X25" s="62"/>
      <c r="Y25" s="62"/>
      <c r="Z25" s="62"/>
    </row>
    <row r="26" spans="1:26" ht="15.75" customHeight="1" x14ac:dyDescent="0.2">
      <c r="A26" s="93" t="s">
        <v>106</v>
      </c>
      <c r="B26" s="91"/>
      <c r="C26" s="91"/>
      <c r="D26" s="102" t="s">
        <v>52</v>
      </c>
      <c r="E26" s="91"/>
      <c r="F26" s="92"/>
      <c r="G26" s="62"/>
      <c r="H26" s="62"/>
      <c r="I26" s="62"/>
      <c r="J26" s="62"/>
      <c r="K26" s="62"/>
      <c r="L26" s="62"/>
      <c r="M26" s="62"/>
      <c r="N26" s="62"/>
      <c r="O26" s="62"/>
      <c r="P26" s="62"/>
      <c r="Q26" s="62"/>
      <c r="R26" s="62"/>
      <c r="S26" s="62"/>
      <c r="T26" s="62"/>
      <c r="U26" s="62"/>
      <c r="V26" s="62"/>
      <c r="W26" s="62"/>
      <c r="X26" s="62"/>
      <c r="Y26" s="62"/>
      <c r="Z26" s="62"/>
    </row>
    <row r="27" spans="1:26" ht="15.75" customHeight="1" x14ac:dyDescent="0.2">
      <c r="A27" s="93" t="s">
        <v>107</v>
      </c>
      <c r="B27" s="91"/>
      <c r="C27" s="91"/>
      <c r="D27" s="107" t="s">
        <v>108</v>
      </c>
      <c r="E27" s="91"/>
      <c r="F27" s="92"/>
      <c r="G27" s="62"/>
      <c r="H27" s="62"/>
      <c r="I27" s="62"/>
      <c r="J27" s="62"/>
      <c r="K27" s="62"/>
      <c r="L27" s="62"/>
      <c r="M27" s="62"/>
      <c r="N27" s="62"/>
      <c r="O27" s="62"/>
      <c r="P27" s="62"/>
      <c r="Q27" s="62"/>
      <c r="R27" s="62"/>
      <c r="S27" s="62"/>
      <c r="T27" s="62"/>
      <c r="U27" s="62"/>
      <c r="V27" s="62"/>
      <c r="W27" s="62"/>
      <c r="X27" s="62"/>
      <c r="Y27" s="62"/>
      <c r="Z27" s="62"/>
    </row>
    <row r="28" spans="1:26" ht="15.75" customHeight="1" x14ac:dyDescent="0.2">
      <c r="A28" s="72"/>
      <c r="B28" s="73"/>
      <c r="C28" s="73"/>
      <c r="D28" s="73"/>
      <c r="E28" s="73"/>
      <c r="F28" s="74"/>
      <c r="G28" s="62"/>
      <c r="H28" s="62"/>
      <c r="I28" s="62"/>
      <c r="J28" s="62"/>
      <c r="K28" s="62"/>
      <c r="L28" s="62"/>
      <c r="M28" s="62"/>
      <c r="N28" s="62"/>
      <c r="O28" s="62"/>
      <c r="P28" s="62"/>
      <c r="Q28" s="62"/>
      <c r="R28" s="62"/>
      <c r="S28" s="62"/>
      <c r="T28" s="62"/>
      <c r="U28" s="62"/>
      <c r="V28" s="62"/>
      <c r="W28" s="62"/>
      <c r="X28" s="62"/>
      <c r="Y28" s="62"/>
      <c r="Z28" s="62"/>
    </row>
    <row r="29" spans="1:26" ht="15.75" customHeight="1" x14ac:dyDescent="0.2">
      <c r="A29" s="116"/>
      <c r="B29" s="91"/>
      <c r="C29" s="91"/>
      <c r="D29" s="91"/>
      <c r="E29" s="91"/>
      <c r="F29" s="92"/>
      <c r="G29" s="62"/>
      <c r="H29" s="62"/>
      <c r="I29" s="62"/>
      <c r="J29" s="62"/>
      <c r="K29" s="62"/>
      <c r="L29" s="62"/>
    </row>
    <row r="30" spans="1:26" ht="57" customHeight="1" x14ac:dyDescent="0.2">
      <c r="A30" s="117" t="s">
        <v>110</v>
      </c>
      <c r="B30" s="91"/>
      <c r="C30" s="91"/>
      <c r="D30" s="91"/>
      <c r="E30" s="91"/>
      <c r="F30" s="92"/>
      <c r="G30" s="62"/>
      <c r="H30" s="62"/>
      <c r="I30" s="62"/>
      <c r="J30" s="62"/>
      <c r="K30" s="62"/>
      <c r="L30" s="62"/>
    </row>
    <row r="31" spans="1:26" ht="15.75" customHeight="1" x14ac:dyDescent="0.2">
      <c r="A31" s="117"/>
      <c r="B31" s="91"/>
      <c r="C31" s="91"/>
      <c r="D31" s="91"/>
      <c r="E31" s="91"/>
      <c r="F31" s="92"/>
      <c r="G31" s="62"/>
      <c r="H31" s="62"/>
      <c r="I31" s="62"/>
      <c r="J31" s="62"/>
      <c r="K31" s="62"/>
      <c r="L31" s="62"/>
    </row>
    <row r="32" spans="1:26" ht="57" customHeight="1" x14ac:dyDescent="0.2">
      <c r="A32" s="108" t="s">
        <v>109</v>
      </c>
      <c r="B32" s="109"/>
      <c r="C32" s="109"/>
      <c r="D32" s="109"/>
      <c r="E32" s="109"/>
      <c r="F32" s="110"/>
      <c r="G32" s="62"/>
      <c r="H32" s="62"/>
      <c r="I32" s="62"/>
      <c r="J32" s="62"/>
      <c r="K32" s="62"/>
      <c r="L32" s="62"/>
    </row>
    <row r="33" spans="1:12" ht="15.75" customHeight="1" x14ac:dyDescent="0.2">
      <c r="A33" s="62"/>
      <c r="B33" s="62"/>
      <c r="C33" s="62"/>
      <c r="D33" s="62"/>
      <c r="E33" s="62"/>
      <c r="F33" s="62"/>
      <c r="G33" s="62"/>
      <c r="H33" s="62"/>
      <c r="I33" s="62"/>
      <c r="J33" s="62"/>
      <c r="K33" s="62"/>
      <c r="L33" s="62"/>
    </row>
    <row r="34" spans="1:12" ht="15.75" customHeight="1" x14ac:dyDescent="0.2">
      <c r="A34" s="62"/>
      <c r="B34" s="62"/>
      <c r="C34" s="62"/>
      <c r="D34" s="62"/>
      <c r="E34" s="62"/>
      <c r="F34" s="62"/>
      <c r="G34" s="62"/>
      <c r="H34" s="62"/>
      <c r="I34" s="62"/>
      <c r="J34" s="62"/>
      <c r="K34" s="62"/>
      <c r="L34" s="62"/>
    </row>
    <row r="35" spans="1:12" ht="15.75" customHeight="1" x14ac:dyDescent="0.2">
      <c r="A35" s="62"/>
      <c r="B35" s="62"/>
      <c r="C35" s="62"/>
      <c r="D35" s="62"/>
      <c r="E35" s="62"/>
      <c r="F35" s="62"/>
      <c r="G35" s="62"/>
      <c r="H35" s="62"/>
      <c r="I35" s="62"/>
      <c r="J35" s="62"/>
      <c r="K35" s="62"/>
      <c r="L35" s="62"/>
    </row>
    <row r="36" spans="1:12" ht="15.75" customHeight="1" x14ac:dyDescent="0.2">
      <c r="A36" s="62"/>
      <c r="B36" s="62"/>
      <c r="C36" s="62"/>
      <c r="D36" s="62"/>
      <c r="E36" s="62"/>
      <c r="F36" s="62"/>
      <c r="G36" s="62"/>
      <c r="H36" s="62"/>
      <c r="I36" s="62"/>
      <c r="J36" s="62"/>
      <c r="K36" s="62"/>
      <c r="L36" s="62"/>
    </row>
    <row r="37" spans="1:12" ht="15.75" customHeight="1" x14ac:dyDescent="0.2">
      <c r="A37" s="62"/>
      <c r="B37" s="62"/>
      <c r="C37" s="62"/>
      <c r="D37" s="62"/>
      <c r="E37" s="62"/>
      <c r="F37" s="62"/>
      <c r="G37" s="62"/>
      <c r="H37" s="62"/>
      <c r="I37" s="62"/>
      <c r="J37" s="62"/>
      <c r="K37" s="62"/>
      <c r="L37" s="62"/>
    </row>
    <row r="38" spans="1:12" ht="15.75" customHeight="1" x14ac:dyDescent="0.2">
      <c r="A38" s="62"/>
      <c r="B38" s="62"/>
      <c r="C38" s="62"/>
      <c r="D38" s="62"/>
      <c r="E38" s="62"/>
      <c r="F38" s="62"/>
      <c r="G38" s="62"/>
      <c r="H38" s="62"/>
      <c r="I38" s="62"/>
      <c r="J38" s="62"/>
      <c r="K38" s="62"/>
      <c r="L38" s="62"/>
    </row>
    <row r="39" spans="1:12" ht="15.75" customHeight="1" x14ac:dyDescent="0.2">
      <c r="A39" s="62"/>
      <c r="B39" s="62"/>
      <c r="C39" s="62"/>
      <c r="D39" s="62"/>
      <c r="E39" s="62"/>
      <c r="F39" s="62"/>
      <c r="G39" s="62"/>
      <c r="H39" s="62"/>
      <c r="I39" s="62"/>
      <c r="J39" s="62"/>
      <c r="K39" s="62"/>
      <c r="L39" s="62"/>
    </row>
    <row r="40" spans="1:12" ht="15.75" customHeight="1" x14ac:dyDescent="0.2">
      <c r="A40" s="62"/>
      <c r="B40" s="62"/>
      <c r="C40" s="62"/>
      <c r="D40" s="62"/>
      <c r="E40" s="62"/>
      <c r="F40" s="62"/>
      <c r="G40" s="62"/>
      <c r="H40" s="62"/>
      <c r="I40" s="62"/>
      <c r="J40" s="62"/>
      <c r="K40" s="62"/>
      <c r="L40" s="62"/>
    </row>
    <row r="41" spans="1:12" ht="15.75" customHeight="1" x14ac:dyDescent="0.2">
      <c r="A41" s="62"/>
      <c r="B41" s="62"/>
      <c r="C41" s="62"/>
      <c r="D41" s="62"/>
      <c r="E41" s="62"/>
      <c r="F41" s="62"/>
      <c r="G41" s="62"/>
      <c r="H41" s="62"/>
      <c r="I41" s="62"/>
      <c r="J41" s="62"/>
      <c r="K41" s="62"/>
      <c r="L41" s="62"/>
    </row>
    <row r="42" spans="1:12" ht="15.75" customHeight="1" x14ac:dyDescent="0.2">
      <c r="A42" s="75"/>
      <c r="B42" s="62"/>
      <c r="C42" s="62"/>
      <c r="D42" s="62"/>
      <c r="E42" s="62"/>
      <c r="F42" s="62"/>
      <c r="G42" s="62"/>
      <c r="H42" s="62"/>
      <c r="I42" s="62"/>
      <c r="J42" s="62"/>
      <c r="K42" s="62"/>
      <c r="L42" s="62"/>
    </row>
    <row r="43" spans="1:12" ht="15.75" customHeight="1" x14ac:dyDescent="0.2">
      <c r="A43" s="62"/>
      <c r="B43" s="62"/>
      <c r="C43" s="62"/>
      <c r="D43" s="62"/>
      <c r="E43" s="62"/>
      <c r="F43" s="62"/>
      <c r="G43" s="62"/>
      <c r="H43" s="62"/>
      <c r="I43" s="62"/>
      <c r="J43" s="62"/>
      <c r="K43" s="62"/>
      <c r="L43" s="62"/>
    </row>
    <row r="44" spans="1:12" ht="15.75" customHeight="1" x14ac:dyDescent="0.2">
      <c r="A44" s="62"/>
      <c r="B44" s="62"/>
      <c r="C44" s="62"/>
      <c r="D44" s="62"/>
      <c r="E44" s="62"/>
      <c r="F44" s="62"/>
      <c r="G44" s="62"/>
      <c r="H44" s="62"/>
      <c r="I44" s="62"/>
      <c r="J44" s="62"/>
      <c r="K44" s="62"/>
      <c r="L44" s="62"/>
    </row>
    <row r="45" spans="1:12" ht="15.75" customHeight="1" x14ac:dyDescent="0.2">
      <c r="A45" s="62"/>
      <c r="B45" s="62"/>
      <c r="C45" s="62"/>
      <c r="D45" s="62"/>
      <c r="E45" s="62"/>
      <c r="F45" s="62"/>
      <c r="G45" s="62"/>
      <c r="H45" s="62"/>
      <c r="I45" s="62"/>
      <c r="J45" s="62"/>
      <c r="K45" s="62"/>
      <c r="L45" s="62"/>
    </row>
    <row r="46" spans="1:12" ht="15.75" customHeight="1" x14ac:dyDescent="0.2">
      <c r="A46" s="62"/>
      <c r="B46" s="62"/>
      <c r="C46" s="62"/>
      <c r="D46" s="62"/>
      <c r="E46" s="62"/>
      <c r="F46" s="62"/>
      <c r="G46" s="62"/>
      <c r="H46" s="62"/>
      <c r="I46" s="62"/>
      <c r="J46" s="62"/>
      <c r="K46" s="62"/>
      <c r="L46" s="62"/>
    </row>
    <row r="47" spans="1:12" ht="15.75" customHeight="1" x14ac:dyDescent="0.2">
      <c r="A47" s="111"/>
      <c r="B47" s="91"/>
      <c r="C47" s="91"/>
      <c r="D47" s="91"/>
      <c r="E47" s="91"/>
      <c r="F47" s="91"/>
      <c r="G47" s="91"/>
      <c r="H47" s="91"/>
      <c r="I47" s="91"/>
      <c r="J47" s="91"/>
      <c r="K47" s="91"/>
      <c r="L47" s="91"/>
    </row>
    <row r="48" spans="1:12" ht="46.5" customHeight="1" x14ac:dyDescent="0.2">
      <c r="A48" s="91"/>
      <c r="B48" s="91"/>
      <c r="C48" s="91"/>
      <c r="D48" s="91"/>
      <c r="E48" s="91"/>
      <c r="F48" s="91"/>
      <c r="G48" s="91"/>
      <c r="H48" s="91"/>
      <c r="I48" s="91"/>
      <c r="J48" s="91"/>
      <c r="K48" s="91"/>
      <c r="L48" s="91"/>
    </row>
    <row r="49" spans="1:12" ht="15.75" customHeight="1" x14ac:dyDescent="0.2">
      <c r="A49" s="112" t="s">
        <v>4</v>
      </c>
      <c r="B49" s="91"/>
      <c r="C49" s="91"/>
      <c r="D49" s="91"/>
      <c r="E49" s="91"/>
      <c r="F49" s="91"/>
      <c r="G49" s="91"/>
      <c r="H49" s="91"/>
      <c r="I49" s="91"/>
      <c r="J49" s="91"/>
      <c r="K49" s="91"/>
      <c r="L49" s="91"/>
    </row>
    <row r="50" spans="1:12" ht="15.75" customHeight="1" x14ac:dyDescent="0.2">
      <c r="A50" s="91"/>
      <c r="B50" s="91"/>
      <c r="C50" s="91"/>
      <c r="D50" s="91"/>
      <c r="E50" s="91"/>
      <c r="F50" s="91"/>
      <c r="G50" s="91"/>
      <c r="H50" s="91"/>
      <c r="I50" s="91"/>
      <c r="J50" s="91"/>
      <c r="K50" s="91"/>
      <c r="L50" s="91"/>
    </row>
    <row r="51" spans="1:12" ht="15.75" customHeight="1" x14ac:dyDescent="0.2"/>
    <row r="52" spans="1:12" ht="15.75" customHeight="1" x14ac:dyDescent="0.2"/>
    <row r="53" spans="1:12" ht="15.75" customHeight="1" x14ac:dyDescent="0.2"/>
    <row r="54" spans="1:12" ht="15.75" customHeight="1" x14ac:dyDescent="0.2"/>
    <row r="55" spans="1:12" ht="15.75" customHeight="1" x14ac:dyDescent="0.2"/>
    <row r="56" spans="1:12" ht="15.75" customHeight="1" x14ac:dyDescent="0.2"/>
    <row r="57" spans="1:12" ht="15.75" customHeight="1" x14ac:dyDescent="0.2"/>
    <row r="58" spans="1:12" ht="15.75" customHeight="1" x14ac:dyDescent="0.2"/>
    <row r="59" spans="1:12" ht="15.75" customHeight="1" x14ac:dyDescent="0.2"/>
    <row r="60" spans="1:12" ht="15.75" customHeight="1" x14ac:dyDescent="0.2"/>
    <row r="61" spans="1:12" ht="15.75" customHeight="1" x14ac:dyDescent="0.2"/>
    <row r="62" spans="1:12" ht="15.75" customHeight="1" x14ac:dyDescent="0.2"/>
    <row r="63" spans="1:12" ht="15.75" customHeight="1" x14ac:dyDescent="0.2"/>
    <row r="64" spans="1: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30">
    <mergeCell ref="A49:L50"/>
    <mergeCell ref="A23:C23"/>
    <mergeCell ref="D23:F23"/>
    <mergeCell ref="A24:C24"/>
    <mergeCell ref="D24:F24"/>
    <mergeCell ref="A25:C25"/>
    <mergeCell ref="D25:F25"/>
    <mergeCell ref="D26:F26"/>
    <mergeCell ref="A27:C27"/>
    <mergeCell ref="D27:F27"/>
    <mergeCell ref="A29:F29"/>
    <mergeCell ref="A30:F30"/>
    <mergeCell ref="A31:F31"/>
    <mergeCell ref="A22:C22"/>
    <mergeCell ref="D22:F22"/>
    <mergeCell ref="A26:C26"/>
    <mergeCell ref="A32:F32"/>
    <mergeCell ref="A47:L48"/>
    <mergeCell ref="C16:D16"/>
    <mergeCell ref="C17:D17"/>
    <mergeCell ref="D20:F20"/>
    <mergeCell ref="C19:D19"/>
    <mergeCell ref="A21:C21"/>
    <mergeCell ref="D21:F21"/>
    <mergeCell ref="C18:D18"/>
    <mergeCell ref="B11:F11"/>
    <mergeCell ref="A12:A13"/>
    <mergeCell ref="C15:D15"/>
    <mergeCell ref="A14:B14"/>
    <mergeCell ref="B12:F13"/>
  </mergeCells>
  <hyperlinks>
    <hyperlink ref="A49" r:id="rId1"/>
  </hyperlinks>
  <pageMargins left="0.7" right="0.7" top="0.75" bottom="0.75"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V1000"/>
  <sheetViews>
    <sheetView topLeftCell="A55" workbookViewId="0">
      <selection activeCell="A44" sqref="A44:L53"/>
    </sheetView>
  </sheetViews>
  <sheetFormatPr baseColWidth="10" defaultColWidth="14.42578125" defaultRowHeight="15" customHeight="1" x14ac:dyDescent="0.2"/>
  <cols>
    <col min="1" max="1" width="10.85546875" customWidth="1"/>
    <col min="2" max="6" width="14.42578125" customWidth="1"/>
  </cols>
  <sheetData>
    <row r="1" spans="1:21" ht="15.75" customHeight="1" x14ac:dyDescent="0.2">
      <c r="A1" s="118"/>
      <c r="B1" s="119"/>
      <c r="C1" s="119"/>
      <c r="D1" s="119"/>
      <c r="E1" s="119"/>
      <c r="F1" s="119"/>
      <c r="G1" s="119"/>
      <c r="H1" s="119"/>
      <c r="I1" s="119"/>
      <c r="J1" s="119"/>
      <c r="K1" s="119"/>
      <c r="L1" s="120"/>
      <c r="M1" s="4"/>
      <c r="N1" s="4"/>
      <c r="O1" s="4"/>
      <c r="P1" s="4"/>
      <c r="Q1" s="4"/>
      <c r="R1" s="4"/>
      <c r="S1" s="4"/>
      <c r="T1" s="4"/>
      <c r="U1" s="4"/>
    </row>
    <row r="2" spans="1:21" ht="15.75" customHeight="1" x14ac:dyDescent="0.2">
      <c r="A2" s="121"/>
      <c r="B2" s="122"/>
      <c r="C2" s="122"/>
      <c r="D2" s="122"/>
      <c r="E2" s="122"/>
      <c r="F2" s="122"/>
      <c r="G2" s="122"/>
      <c r="H2" s="122"/>
      <c r="I2" s="122"/>
      <c r="J2" s="122"/>
      <c r="K2" s="122"/>
      <c r="L2" s="123"/>
      <c r="M2" s="4"/>
      <c r="N2" s="4"/>
      <c r="O2" s="4"/>
      <c r="P2" s="4"/>
      <c r="Q2" s="4"/>
      <c r="R2" s="4"/>
      <c r="S2" s="4"/>
      <c r="T2" s="4"/>
      <c r="U2" s="4"/>
    </row>
    <row r="3" spans="1:21" ht="15.75" customHeight="1" x14ac:dyDescent="0.2">
      <c r="A3" s="121"/>
      <c r="B3" s="122"/>
      <c r="C3" s="122"/>
      <c r="D3" s="122"/>
      <c r="E3" s="122"/>
      <c r="F3" s="122"/>
      <c r="G3" s="122"/>
      <c r="H3" s="122"/>
      <c r="I3" s="122"/>
      <c r="J3" s="122"/>
      <c r="K3" s="122"/>
      <c r="L3" s="123"/>
      <c r="M3" s="4"/>
      <c r="N3" s="4"/>
      <c r="O3" s="4"/>
      <c r="P3" s="4"/>
      <c r="Q3" s="4"/>
      <c r="R3" s="4"/>
      <c r="S3" s="4"/>
      <c r="T3" s="4"/>
      <c r="U3" s="4"/>
    </row>
    <row r="4" spans="1:21" ht="15.75" customHeight="1" x14ac:dyDescent="0.2">
      <c r="A4" s="121"/>
      <c r="B4" s="122"/>
      <c r="C4" s="122"/>
      <c r="D4" s="122"/>
      <c r="E4" s="122"/>
      <c r="F4" s="122"/>
      <c r="G4" s="122"/>
      <c r="H4" s="122"/>
      <c r="I4" s="122"/>
      <c r="J4" s="122"/>
      <c r="K4" s="122"/>
      <c r="L4" s="123"/>
      <c r="M4" s="4"/>
      <c r="N4" s="4"/>
      <c r="O4" s="4"/>
      <c r="P4" s="4"/>
      <c r="Q4" s="4"/>
      <c r="R4" s="4"/>
      <c r="S4" s="4"/>
      <c r="T4" s="4"/>
      <c r="U4" s="4"/>
    </row>
    <row r="5" spans="1:21" ht="15.75" customHeight="1" x14ac:dyDescent="0.2">
      <c r="A5" s="121"/>
      <c r="B5" s="122"/>
      <c r="C5" s="122"/>
      <c r="D5" s="122"/>
      <c r="E5" s="122"/>
      <c r="F5" s="122"/>
      <c r="G5" s="122"/>
      <c r="H5" s="122"/>
      <c r="I5" s="122"/>
      <c r="J5" s="122"/>
      <c r="K5" s="122"/>
      <c r="L5" s="123"/>
      <c r="M5" s="4"/>
      <c r="N5" s="4"/>
      <c r="O5" s="4"/>
      <c r="P5" s="4"/>
      <c r="Q5" s="4"/>
      <c r="R5" s="4"/>
      <c r="S5" s="4"/>
      <c r="T5" s="4"/>
      <c r="U5" s="4"/>
    </row>
    <row r="6" spans="1:21" ht="15.75" customHeight="1" x14ac:dyDescent="0.2">
      <c r="A6" s="121"/>
      <c r="B6" s="122"/>
      <c r="C6" s="122"/>
      <c r="D6" s="122"/>
      <c r="E6" s="122"/>
      <c r="F6" s="122"/>
      <c r="G6" s="122"/>
      <c r="H6" s="122"/>
      <c r="I6" s="122"/>
      <c r="J6" s="122"/>
      <c r="K6" s="122"/>
      <c r="L6" s="123"/>
      <c r="M6" s="4"/>
      <c r="N6" s="4"/>
      <c r="O6" s="4"/>
      <c r="P6" s="4"/>
      <c r="Q6" s="4"/>
      <c r="R6" s="4"/>
      <c r="S6" s="4"/>
      <c r="T6" s="4"/>
      <c r="U6" s="4"/>
    </row>
    <row r="7" spans="1:21" ht="15.75" customHeight="1" x14ac:dyDescent="0.2">
      <c r="A7" s="121"/>
      <c r="B7" s="122"/>
      <c r="C7" s="122"/>
      <c r="D7" s="122"/>
      <c r="E7" s="122"/>
      <c r="F7" s="122"/>
      <c r="G7" s="122"/>
      <c r="H7" s="122"/>
      <c r="I7" s="122"/>
      <c r="J7" s="122"/>
      <c r="K7" s="122"/>
      <c r="L7" s="123"/>
      <c r="M7" s="4"/>
      <c r="N7" s="4"/>
      <c r="O7" s="4"/>
      <c r="P7" s="4"/>
      <c r="Q7" s="4"/>
      <c r="R7" s="4"/>
      <c r="S7" s="4"/>
      <c r="T7" s="4"/>
      <c r="U7" s="4"/>
    </row>
    <row r="8" spans="1:21" ht="118.5" customHeight="1" x14ac:dyDescent="0.4">
      <c r="A8" s="124" t="s">
        <v>113</v>
      </c>
      <c r="B8" s="122"/>
      <c r="C8" s="122"/>
      <c r="D8" s="122"/>
      <c r="E8" s="122"/>
      <c r="F8" s="122"/>
      <c r="G8" s="122"/>
      <c r="H8" s="122"/>
      <c r="I8" s="122"/>
      <c r="J8" s="122"/>
      <c r="K8" s="122"/>
      <c r="L8" s="123"/>
      <c r="M8" s="4"/>
      <c r="N8" s="4"/>
      <c r="O8" s="4"/>
      <c r="P8" s="4"/>
      <c r="Q8" s="4"/>
      <c r="R8" s="4"/>
      <c r="S8" s="4"/>
      <c r="T8" s="4"/>
      <c r="U8" s="4"/>
    </row>
    <row r="9" spans="1:21" ht="15.75" customHeight="1" x14ac:dyDescent="0.25">
      <c r="A9" s="125" t="s">
        <v>111</v>
      </c>
      <c r="B9" s="122"/>
      <c r="C9" s="122"/>
      <c r="D9" s="122"/>
      <c r="E9" s="122"/>
      <c r="F9" s="122"/>
      <c r="G9" s="122"/>
      <c r="H9" s="122"/>
      <c r="I9" s="122"/>
      <c r="J9" s="122"/>
      <c r="K9" s="122"/>
      <c r="L9" s="123"/>
      <c r="M9" s="4"/>
      <c r="N9" s="4"/>
      <c r="O9" s="4"/>
      <c r="P9" s="4"/>
      <c r="Q9" s="4"/>
      <c r="R9" s="4"/>
      <c r="S9" s="4"/>
      <c r="T9" s="4"/>
      <c r="U9" s="4"/>
    </row>
    <row r="10" spans="1:21" ht="15.75" customHeight="1" x14ac:dyDescent="0.2">
      <c r="A10" s="126" t="s">
        <v>112</v>
      </c>
      <c r="B10" s="122"/>
      <c r="C10" s="122"/>
      <c r="D10" s="122"/>
      <c r="E10" s="122"/>
      <c r="F10" s="122"/>
      <c r="G10" s="122"/>
      <c r="H10" s="122"/>
      <c r="I10" s="122"/>
      <c r="J10" s="122"/>
      <c r="K10" s="122"/>
      <c r="L10" s="123"/>
      <c r="M10" s="4"/>
      <c r="N10" s="4"/>
      <c r="O10" s="4"/>
      <c r="P10" s="4"/>
      <c r="Q10" s="4"/>
      <c r="R10" s="4"/>
      <c r="S10" s="4"/>
      <c r="T10" s="4"/>
      <c r="U10" s="4"/>
    </row>
    <row r="11" spans="1:21" ht="15.75" customHeight="1" x14ac:dyDescent="0.2">
      <c r="A11" s="121"/>
      <c r="B11" s="122"/>
      <c r="C11" s="122"/>
      <c r="D11" s="122"/>
      <c r="E11" s="122"/>
      <c r="F11" s="122"/>
      <c r="G11" s="122"/>
      <c r="H11" s="122"/>
      <c r="I11" s="122"/>
      <c r="J11" s="122"/>
      <c r="K11" s="122"/>
      <c r="L11" s="123"/>
      <c r="M11" s="4"/>
      <c r="N11" s="4"/>
      <c r="O11" s="4"/>
      <c r="P11" s="4"/>
      <c r="Q11" s="4"/>
      <c r="R11" s="4"/>
      <c r="S11" s="4"/>
      <c r="T11" s="4"/>
      <c r="U11" s="4"/>
    </row>
    <row r="12" spans="1:21" ht="15.75" customHeight="1" x14ac:dyDescent="0.2">
      <c r="A12" s="127" t="s">
        <v>114</v>
      </c>
      <c r="B12" s="122"/>
      <c r="C12" s="122"/>
      <c r="D12" s="122"/>
      <c r="E12" s="122"/>
      <c r="F12" s="122"/>
      <c r="G12" s="122"/>
      <c r="H12" s="122"/>
      <c r="I12" s="122"/>
      <c r="J12" s="122"/>
      <c r="K12" s="122"/>
      <c r="L12" s="123"/>
      <c r="M12" s="4"/>
      <c r="N12" s="4"/>
      <c r="O12" s="4"/>
      <c r="P12" s="4"/>
      <c r="Q12" s="4"/>
      <c r="R12" s="4"/>
      <c r="S12" s="4"/>
      <c r="T12" s="4"/>
      <c r="U12" s="4"/>
    </row>
    <row r="13" spans="1:21" ht="15.75" customHeight="1" x14ac:dyDescent="0.2">
      <c r="A13" s="121"/>
      <c r="B13" s="122"/>
      <c r="C13" s="122"/>
      <c r="D13" s="122"/>
      <c r="E13" s="122"/>
      <c r="F13" s="122"/>
      <c r="G13" s="122"/>
      <c r="H13" s="122"/>
      <c r="I13" s="122"/>
      <c r="J13" s="122"/>
      <c r="K13" s="122"/>
      <c r="L13" s="123"/>
      <c r="M13" s="4"/>
      <c r="N13" s="4"/>
      <c r="O13" s="4"/>
      <c r="P13" s="4"/>
      <c r="Q13" s="4"/>
      <c r="R13" s="4"/>
      <c r="S13" s="4"/>
      <c r="T13" s="4"/>
      <c r="U13" s="4"/>
    </row>
    <row r="14" spans="1:21" ht="15.75" customHeight="1" x14ac:dyDescent="0.2">
      <c r="A14" s="121"/>
      <c r="B14" s="122"/>
      <c r="C14" s="122"/>
      <c r="D14" s="122"/>
      <c r="E14" s="122"/>
      <c r="F14" s="122"/>
      <c r="G14" s="122"/>
      <c r="H14" s="122"/>
      <c r="I14" s="122"/>
      <c r="J14" s="122"/>
      <c r="K14" s="122"/>
      <c r="L14" s="123"/>
      <c r="M14" s="4"/>
      <c r="N14" s="4"/>
      <c r="O14" s="4"/>
      <c r="P14" s="4"/>
      <c r="Q14" s="4"/>
      <c r="R14" s="4"/>
      <c r="S14" s="4"/>
      <c r="T14" s="4"/>
      <c r="U14" s="4"/>
    </row>
    <row r="15" spans="1:21" ht="15.75" customHeight="1" x14ac:dyDescent="0.2">
      <c r="A15" s="121"/>
      <c r="B15" s="122"/>
      <c r="C15" s="122"/>
      <c r="D15" s="122"/>
      <c r="E15" s="122"/>
      <c r="F15" s="122"/>
      <c r="G15" s="122"/>
      <c r="H15" s="122"/>
      <c r="I15" s="122"/>
      <c r="J15" s="122"/>
      <c r="K15" s="122"/>
      <c r="L15" s="123"/>
      <c r="M15" s="4"/>
      <c r="N15" s="4"/>
      <c r="O15" s="4"/>
      <c r="P15" s="4"/>
      <c r="Q15" s="4"/>
      <c r="R15" s="4"/>
      <c r="S15" s="4"/>
      <c r="T15" s="4"/>
      <c r="U15" s="4"/>
    </row>
    <row r="16" spans="1:21" ht="15.75" customHeight="1" x14ac:dyDescent="0.2">
      <c r="A16" s="127" t="s">
        <v>115</v>
      </c>
      <c r="B16" s="122"/>
      <c r="C16" s="122"/>
      <c r="D16" s="122"/>
      <c r="E16" s="122"/>
      <c r="F16" s="122"/>
      <c r="G16" s="122"/>
      <c r="H16" s="122"/>
      <c r="I16" s="122"/>
      <c r="J16" s="122"/>
      <c r="K16" s="122"/>
      <c r="L16" s="123"/>
      <c r="M16" s="4"/>
      <c r="N16" s="4"/>
      <c r="O16" s="4"/>
      <c r="P16" s="4"/>
      <c r="Q16" s="4"/>
      <c r="R16" s="4"/>
      <c r="S16" s="4"/>
      <c r="T16" s="4"/>
      <c r="U16" s="4"/>
    </row>
    <row r="17" spans="1:22" ht="15.75" customHeight="1" x14ac:dyDescent="0.2">
      <c r="A17" s="121"/>
      <c r="B17" s="122"/>
      <c r="C17" s="122"/>
      <c r="D17" s="122"/>
      <c r="E17" s="122"/>
      <c r="F17" s="122"/>
      <c r="G17" s="122"/>
      <c r="H17" s="122"/>
      <c r="I17" s="122"/>
      <c r="J17" s="122"/>
      <c r="K17" s="122"/>
      <c r="L17" s="123"/>
      <c r="M17" s="4"/>
      <c r="N17" s="4"/>
      <c r="O17" s="4"/>
      <c r="P17" s="4"/>
      <c r="Q17" s="4"/>
      <c r="R17" s="4"/>
      <c r="S17" s="4"/>
      <c r="T17" s="4"/>
      <c r="U17" s="4"/>
    </row>
    <row r="18" spans="1:22" ht="15.75" customHeight="1" x14ac:dyDescent="0.2">
      <c r="A18" s="121"/>
      <c r="B18" s="122"/>
      <c r="C18" s="122"/>
      <c r="D18" s="122"/>
      <c r="E18" s="122"/>
      <c r="F18" s="122"/>
      <c r="G18" s="122"/>
      <c r="H18" s="122"/>
      <c r="I18" s="122"/>
      <c r="J18" s="122"/>
      <c r="K18" s="122"/>
      <c r="L18" s="123"/>
      <c r="M18" s="4"/>
      <c r="N18" s="4"/>
      <c r="O18" s="4"/>
      <c r="P18" s="4"/>
      <c r="Q18" s="4"/>
      <c r="R18" s="4"/>
      <c r="S18" s="4"/>
      <c r="T18" s="4"/>
      <c r="U18" s="4"/>
    </row>
    <row r="19" spans="1:22" ht="15.75" customHeight="1" x14ac:dyDescent="0.2">
      <c r="A19" s="121"/>
      <c r="B19" s="122"/>
      <c r="C19" s="122"/>
      <c r="D19" s="122"/>
      <c r="E19" s="122"/>
      <c r="F19" s="122"/>
      <c r="G19" s="122"/>
      <c r="H19" s="122"/>
      <c r="I19" s="122"/>
      <c r="J19" s="122"/>
      <c r="K19" s="122"/>
      <c r="L19" s="123"/>
      <c r="M19" s="4"/>
      <c r="N19" s="4"/>
      <c r="O19" s="4"/>
      <c r="P19" s="4"/>
      <c r="Q19" s="4"/>
      <c r="R19" s="4"/>
      <c r="S19" s="4"/>
      <c r="T19" s="4"/>
      <c r="U19" s="4"/>
    </row>
    <row r="20" spans="1:22" ht="15.75" customHeight="1" x14ac:dyDescent="0.2">
      <c r="A20" s="127" t="s">
        <v>126</v>
      </c>
      <c r="B20" s="122"/>
      <c r="C20" s="122"/>
      <c r="D20" s="122"/>
      <c r="E20" s="122"/>
      <c r="F20" s="122"/>
      <c r="G20" s="122"/>
      <c r="H20" s="122"/>
      <c r="I20" s="122"/>
      <c r="J20" s="122"/>
      <c r="K20" s="122"/>
      <c r="L20" s="123"/>
      <c r="M20" s="4"/>
      <c r="N20" s="4"/>
      <c r="O20" s="4"/>
      <c r="P20" s="4"/>
      <c r="Q20" s="4"/>
      <c r="R20" s="4"/>
      <c r="S20" s="4"/>
      <c r="T20" s="4"/>
      <c r="U20" s="4"/>
    </row>
    <row r="21" spans="1:22" ht="15.75" customHeight="1" x14ac:dyDescent="0.2">
      <c r="A21" s="121"/>
      <c r="B21" s="122"/>
      <c r="C21" s="122"/>
      <c r="D21" s="122"/>
      <c r="E21" s="122"/>
      <c r="F21" s="122"/>
      <c r="G21" s="122"/>
      <c r="H21" s="122"/>
      <c r="I21" s="122"/>
      <c r="J21" s="122"/>
      <c r="K21" s="122"/>
      <c r="L21" s="123"/>
      <c r="M21" s="4"/>
      <c r="N21" s="4"/>
      <c r="O21" s="4"/>
      <c r="P21" s="4"/>
      <c r="Q21" s="4"/>
      <c r="R21" s="4"/>
      <c r="S21" s="4"/>
      <c r="T21" s="4"/>
      <c r="U21" s="4"/>
    </row>
    <row r="22" spans="1:22" ht="15.75" customHeight="1" x14ac:dyDescent="0.2">
      <c r="A22" s="121"/>
      <c r="B22" s="122"/>
      <c r="C22" s="122"/>
      <c r="D22" s="122"/>
      <c r="E22" s="122"/>
      <c r="F22" s="122"/>
      <c r="G22" s="122"/>
      <c r="H22" s="122"/>
      <c r="I22" s="122"/>
      <c r="J22" s="122"/>
      <c r="K22" s="122"/>
      <c r="L22" s="123"/>
      <c r="M22" s="4"/>
      <c r="N22" s="4"/>
      <c r="O22" s="4"/>
      <c r="P22" s="4"/>
      <c r="Q22" s="4"/>
      <c r="R22" s="4"/>
      <c r="S22" s="4"/>
      <c r="T22" s="4"/>
      <c r="U22" s="4"/>
    </row>
    <row r="23" spans="1:22" ht="15.75" customHeight="1" x14ac:dyDescent="0.2">
      <c r="A23" s="137" t="s">
        <v>116</v>
      </c>
      <c r="B23" s="122"/>
      <c r="C23" s="122"/>
      <c r="D23" s="122"/>
      <c r="E23" s="122"/>
      <c r="F23" s="122"/>
      <c r="G23" s="122"/>
      <c r="H23" s="122"/>
      <c r="I23" s="122"/>
      <c r="J23" s="122"/>
      <c r="K23" s="122"/>
      <c r="L23" s="123"/>
      <c r="M23" s="4"/>
      <c r="N23" s="4"/>
      <c r="O23" s="4"/>
      <c r="P23" s="4"/>
      <c r="Q23" s="4"/>
      <c r="R23" s="4"/>
      <c r="S23" s="4"/>
      <c r="T23" s="4"/>
      <c r="U23" s="4"/>
    </row>
    <row r="24" spans="1:22" ht="15.75" customHeight="1" x14ac:dyDescent="0.2">
      <c r="A24" s="121"/>
      <c r="B24" s="122"/>
      <c r="C24" s="122"/>
      <c r="D24" s="122"/>
      <c r="E24" s="122"/>
      <c r="F24" s="122"/>
      <c r="G24" s="122"/>
      <c r="H24" s="122"/>
      <c r="I24" s="122"/>
      <c r="J24" s="122"/>
      <c r="K24" s="122"/>
      <c r="L24" s="123"/>
      <c r="M24" s="4"/>
      <c r="N24" s="4"/>
      <c r="O24" s="4"/>
      <c r="P24" s="4"/>
      <c r="Q24" s="4"/>
      <c r="R24" s="4"/>
      <c r="S24" s="4"/>
      <c r="T24" s="4"/>
      <c r="U24" s="4"/>
    </row>
    <row r="25" spans="1:22" ht="15.75" customHeight="1" x14ac:dyDescent="0.2">
      <c r="A25" s="121"/>
      <c r="B25" s="122"/>
      <c r="C25" s="122"/>
      <c r="D25" s="122"/>
      <c r="E25" s="122"/>
      <c r="F25" s="122"/>
      <c r="G25" s="122"/>
      <c r="H25" s="122"/>
      <c r="I25" s="122"/>
      <c r="J25" s="122"/>
      <c r="K25" s="122"/>
      <c r="L25" s="123"/>
      <c r="M25" s="4"/>
      <c r="N25" s="4"/>
      <c r="O25" s="4"/>
      <c r="P25" s="4"/>
      <c r="Q25" s="4"/>
      <c r="R25" s="4"/>
      <c r="S25" s="4"/>
      <c r="T25" s="4"/>
      <c r="U25" s="4"/>
    </row>
    <row r="26" spans="1:22" ht="15.75" customHeight="1" x14ac:dyDescent="0.2">
      <c r="A26" s="127" t="s">
        <v>117</v>
      </c>
      <c r="B26" s="122"/>
      <c r="C26" s="122"/>
      <c r="D26" s="122"/>
      <c r="E26" s="122"/>
      <c r="F26" s="122"/>
      <c r="G26" s="122"/>
      <c r="H26" s="122"/>
      <c r="I26" s="122"/>
      <c r="J26" s="122"/>
      <c r="K26" s="122"/>
      <c r="L26" s="123"/>
      <c r="M26" s="4"/>
      <c r="N26" s="4"/>
      <c r="O26" s="4"/>
      <c r="P26" s="4"/>
      <c r="Q26" s="4"/>
      <c r="R26" s="4"/>
      <c r="S26" s="4"/>
      <c r="T26" s="4"/>
      <c r="U26" s="4"/>
    </row>
    <row r="27" spans="1:22" ht="15.75" customHeight="1" x14ac:dyDescent="0.2">
      <c r="A27" s="121"/>
      <c r="B27" s="122"/>
      <c r="C27" s="122"/>
      <c r="D27" s="122"/>
      <c r="E27" s="122"/>
      <c r="F27" s="122"/>
      <c r="G27" s="122"/>
      <c r="H27" s="122"/>
      <c r="I27" s="122"/>
      <c r="J27" s="122"/>
      <c r="K27" s="122"/>
      <c r="L27" s="123"/>
      <c r="M27" s="4"/>
      <c r="N27" s="4"/>
      <c r="O27" s="4"/>
      <c r="P27" s="4"/>
      <c r="Q27" s="4"/>
      <c r="R27" s="4"/>
      <c r="S27" s="4"/>
      <c r="T27" s="4"/>
      <c r="U27" s="4"/>
    </row>
    <row r="28" spans="1:22" ht="15.75" customHeight="1" x14ac:dyDescent="0.2">
      <c r="A28" s="121"/>
      <c r="B28" s="122"/>
      <c r="C28" s="122"/>
      <c r="D28" s="122"/>
      <c r="E28" s="122"/>
      <c r="F28" s="122"/>
      <c r="G28" s="122"/>
      <c r="H28" s="122"/>
      <c r="I28" s="122"/>
      <c r="J28" s="122"/>
      <c r="K28" s="122"/>
      <c r="L28" s="123"/>
      <c r="M28" s="4"/>
      <c r="N28" s="4"/>
      <c r="O28" s="4"/>
      <c r="P28" s="4"/>
      <c r="Q28" s="4"/>
      <c r="R28" s="4"/>
      <c r="S28" s="4"/>
      <c r="T28" s="4"/>
      <c r="U28" s="4"/>
    </row>
    <row r="29" spans="1:22" ht="15.75" customHeight="1" x14ac:dyDescent="0.2">
      <c r="A29" s="138" t="s">
        <v>118</v>
      </c>
      <c r="B29" s="122"/>
      <c r="C29" s="122"/>
      <c r="D29" s="122"/>
      <c r="E29" s="122"/>
      <c r="F29" s="122"/>
      <c r="G29" s="122"/>
      <c r="H29" s="122"/>
      <c r="I29" s="122"/>
      <c r="J29" s="122"/>
      <c r="K29" s="122"/>
      <c r="L29" s="123"/>
      <c r="M29" s="4"/>
      <c r="N29" s="4"/>
      <c r="O29" s="4"/>
      <c r="P29" s="4"/>
      <c r="Q29" s="4"/>
      <c r="R29" s="4"/>
      <c r="S29" s="4"/>
      <c r="T29" s="4"/>
      <c r="U29" s="4"/>
    </row>
    <row r="30" spans="1:22" ht="15.75" customHeight="1" x14ac:dyDescent="0.2">
      <c r="A30" s="121"/>
      <c r="B30" s="122"/>
      <c r="C30" s="122"/>
      <c r="D30" s="122"/>
      <c r="E30" s="122"/>
      <c r="F30" s="122"/>
      <c r="G30" s="122"/>
      <c r="H30" s="122"/>
      <c r="I30" s="122"/>
      <c r="J30" s="122"/>
      <c r="K30" s="122"/>
      <c r="L30" s="123"/>
      <c r="M30" s="4"/>
      <c r="N30" s="4"/>
      <c r="O30" s="4"/>
      <c r="P30" s="4"/>
      <c r="Q30" s="4"/>
      <c r="R30" s="4"/>
      <c r="S30" s="4"/>
      <c r="T30" s="4"/>
      <c r="U30" s="4"/>
      <c r="V30" s="4"/>
    </row>
    <row r="31" spans="1:22" ht="15.75" customHeight="1" x14ac:dyDescent="0.2">
      <c r="A31" s="121"/>
      <c r="B31" s="122"/>
      <c r="C31" s="122"/>
      <c r="D31" s="122"/>
      <c r="E31" s="122"/>
      <c r="F31" s="122"/>
      <c r="G31" s="122"/>
      <c r="H31" s="122"/>
      <c r="I31" s="122"/>
      <c r="J31" s="122"/>
      <c r="K31" s="122"/>
      <c r="L31" s="123"/>
      <c r="M31" s="4"/>
      <c r="N31" s="4"/>
      <c r="O31" s="4"/>
      <c r="P31" s="4"/>
      <c r="Q31" s="4"/>
      <c r="R31" s="4"/>
      <c r="S31" s="4"/>
      <c r="T31" s="4"/>
      <c r="U31" s="4"/>
      <c r="V31" s="4"/>
    </row>
    <row r="32" spans="1:22" ht="15.75" customHeight="1" x14ac:dyDescent="0.2">
      <c r="A32" s="139"/>
      <c r="B32" s="122"/>
      <c r="C32" s="122"/>
      <c r="D32" s="122"/>
      <c r="E32" s="122"/>
      <c r="F32" s="122"/>
      <c r="G32" s="122"/>
      <c r="H32" s="122"/>
      <c r="I32" s="122"/>
      <c r="J32" s="122"/>
      <c r="K32" s="122"/>
      <c r="L32" s="123"/>
      <c r="M32" s="4"/>
      <c r="N32" s="4"/>
      <c r="O32" s="4"/>
      <c r="P32" s="4"/>
      <c r="Q32" s="4"/>
      <c r="R32" s="4"/>
      <c r="S32" s="4"/>
      <c r="T32" s="4"/>
      <c r="U32" s="4"/>
      <c r="V32" s="4"/>
    </row>
    <row r="33" spans="1:22" ht="15.75" customHeight="1" x14ac:dyDescent="0.2">
      <c r="A33" s="121"/>
      <c r="B33" s="122"/>
      <c r="C33" s="122"/>
      <c r="D33" s="122"/>
      <c r="E33" s="122"/>
      <c r="F33" s="122"/>
      <c r="G33" s="122"/>
      <c r="H33" s="122"/>
      <c r="I33" s="122"/>
      <c r="J33" s="122"/>
      <c r="K33" s="122"/>
      <c r="L33" s="123"/>
      <c r="M33" s="4"/>
      <c r="N33" s="4"/>
      <c r="O33" s="4"/>
      <c r="P33" s="4"/>
      <c r="Q33" s="4"/>
      <c r="R33" s="4"/>
      <c r="S33" s="4"/>
      <c r="T33" s="4"/>
      <c r="U33" s="4"/>
      <c r="V33" s="4"/>
    </row>
    <row r="34" spans="1:22" ht="15.75" customHeight="1" x14ac:dyDescent="0.2">
      <c r="A34" s="121"/>
      <c r="B34" s="122"/>
      <c r="C34" s="122"/>
      <c r="D34" s="122"/>
      <c r="E34" s="122"/>
      <c r="F34" s="122"/>
      <c r="G34" s="122"/>
      <c r="H34" s="122"/>
      <c r="I34" s="122"/>
      <c r="J34" s="122"/>
      <c r="K34" s="122"/>
      <c r="L34" s="123"/>
      <c r="M34" s="4"/>
      <c r="N34" s="4"/>
      <c r="O34" s="4"/>
      <c r="P34" s="4"/>
      <c r="Q34" s="4"/>
      <c r="R34" s="4"/>
      <c r="S34" s="4"/>
      <c r="T34" s="4"/>
      <c r="U34" s="4"/>
      <c r="V34" s="4"/>
    </row>
    <row r="35" spans="1:22" ht="15.75" customHeight="1" x14ac:dyDescent="0.2">
      <c r="A35" s="121"/>
      <c r="B35" s="122"/>
      <c r="C35" s="122"/>
      <c r="D35" s="122"/>
      <c r="E35" s="122"/>
      <c r="F35" s="122"/>
      <c r="G35" s="122"/>
      <c r="H35" s="122"/>
      <c r="I35" s="122"/>
      <c r="J35" s="122"/>
      <c r="K35" s="122"/>
      <c r="L35" s="123"/>
      <c r="M35" s="4"/>
      <c r="N35" s="4"/>
      <c r="O35" s="4"/>
      <c r="P35" s="4"/>
      <c r="Q35" s="4"/>
      <c r="R35" s="4"/>
      <c r="S35" s="4"/>
      <c r="T35" s="4"/>
      <c r="U35" s="4"/>
      <c r="V35" s="4"/>
    </row>
    <row r="36" spans="1:22" ht="15.75" customHeight="1" x14ac:dyDescent="0.2">
      <c r="A36" s="138" t="s">
        <v>119</v>
      </c>
      <c r="B36" s="122"/>
      <c r="C36" s="122"/>
      <c r="D36" s="122"/>
      <c r="E36" s="122"/>
      <c r="F36" s="122"/>
      <c r="G36" s="122"/>
      <c r="H36" s="122"/>
      <c r="I36" s="122"/>
      <c r="J36" s="122"/>
      <c r="K36" s="122"/>
      <c r="L36" s="123"/>
      <c r="M36" s="4"/>
      <c r="N36" s="4"/>
      <c r="O36" s="4"/>
      <c r="P36" s="4"/>
      <c r="Q36" s="4"/>
      <c r="R36" s="4"/>
      <c r="S36" s="4"/>
      <c r="T36" s="4"/>
      <c r="U36" s="4"/>
      <c r="V36" s="4"/>
    </row>
    <row r="37" spans="1:22" ht="15.75" customHeight="1" x14ac:dyDescent="0.2">
      <c r="A37" s="121"/>
      <c r="B37" s="122"/>
      <c r="C37" s="122"/>
      <c r="D37" s="122"/>
      <c r="E37" s="122"/>
      <c r="F37" s="122"/>
      <c r="G37" s="122"/>
      <c r="H37" s="122"/>
      <c r="I37" s="122"/>
      <c r="J37" s="122"/>
      <c r="K37" s="122"/>
      <c r="L37" s="123"/>
      <c r="M37" s="4"/>
      <c r="N37" s="4"/>
      <c r="O37" s="4"/>
      <c r="P37" s="4"/>
      <c r="Q37" s="4"/>
      <c r="R37" s="4"/>
      <c r="S37" s="4"/>
      <c r="T37" s="4"/>
      <c r="U37" s="4"/>
      <c r="V37" s="4"/>
    </row>
    <row r="38" spans="1:22" ht="15.75" customHeight="1" x14ac:dyDescent="0.2">
      <c r="A38" s="139"/>
      <c r="B38" s="122"/>
      <c r="C38" s="122"/>
      <c r="D38" s="122"/>
      <c r="E38" s="122"/>
      <c r="F38" s="122"/>
      <c r="G38" s="122"/>
      <c r="H38" s="122"/>
      <c r="I38" s="122"/>
      <c r="J38" s="122"/>
      <c r="K38" s="122"/>
      <c r="L38" s="123"/>
      <c r="M38" s="4"/>
      <c r="N38" s="4"/>
      <c r="O38" s="4"/>
      <c r="P38" s="4"/>
      <c r="Q38" s="4"/>
      <c r="R38" s="4"/>
      <c r="S38" s="4"/>
      <c r="T38" s="4"/>
      <c r="U38" s="4"/>
      <c r="V38" s="4"/>
    </row>
    <row r="39" spans="1:22" ht="15.75" customHeight="1" x14ac:dyDescent="0.2">
      <c r="A39" s="121"/>
      <c r="B39" s="122"/>
      <c r="C39" s="122"/>
      <c r="D39" s="122"/>
      <c r="E39" s="122"/>
      <c r="F39" s="122"/>
      <c r="G39" s="122"/>
      <c r="H39" s="122"/>
      <c r="I39" s="122"/>
      <c r="J39" s="122"/>
      <c r="K39" s="122"/>
      <c r="L39" s="123"/>
      <c r="M39" s="4"/>
      <c r="N39" s="4"/>
      <c r="O39" s="4"/>
      <c r="P39" s="4"/>
      <c r="Q39" s="4"/>
      <c r="R39" s="4"/>
      <c r="S39" s="4"/>
      <c r="T39" s="4"/>
      <c r="U39" s="4"/>
      <c r="V39" s="4"/>
    </row>
    <row r="40" spans="1:22" ht="15.75" customHeight="1" x14ac:dyDescent="0.2">
      <c r="A40" s="121"/>
      <c r="B40" s="122"/>
      <c r="C40" s="122"/>
      <c r="D40" s="122"/>
      <c r="E40" s="122"/>
      <c r="F40" s="122"/>
      <c r="G40" s="122"/>
      <c r="H40" s="122"/>
      <c r="I40" s="122"/>
      <c r="J40" s="122"/>
      <c r="K40" s="122"/>
      <c r="L40" s="123"/>
      <c r="M40" s="4"/>
      <c r="N40" s="4"/>
      <c r="O40" s="4"/>
      <c r="P40" s="4"/>
      <c r="Q40" s="4"/>
      <c r="R40" s="4"/>
      <c r="S40" s="4"/>
      <c r="T40" s="4"/>
      <c r="U40" s="4"/>
      <c r="V40" s="4"/>
    </row>
    <row r="41" spans="1:22" ht="15.75" customHeight="1" x14ac:dyDescent="0.2">
      <c r="A41" s="121"/>
      <c r="B41" s="122"/>
      <c r="C41" s="122"/>
      <c r="D41" s="122"/>
      <c r="E41" s="122"/>
      <c r="F41" s="122"/>
      <c r="G41" s="122"/>
      <c r="H41" s="122"/>
      <c r="I41" s="122"/>
      <c r="J41" s="122"/>
      <c r="K41" s="122"/>
      <c r="L41" s="123"/>
      <c r="M41" s="4"/>
      <c r="N41" s="4"/>
      <c r="O41" s="4"/>
      <c r="P41" s="4"/>
      <c r="Q41" s="4"/>
      <c r="R41" s="4"/>
      <c r="S41" s="4"/>
      <c r="T41" s="4"/>
      <c r="U41" s="4"/>
      <c r="V41" s="4"/>
    </row>
    <row r="42" spans="1:22" ht="15.75" customHeight="1" x14ac:dyDescent="0.2">
      <c r="A42" s="121"/>
      <c r="B42" s="122"/>
      <c r="C42" s="122"/>
      <c r="D42" s="122"/>
      <c r="E42" s="122"/>
      <c r="F42" s="122"/>
      <c r="G42" s="122"/>
      <c r="H42" s="122"/>
      <c r="I42" s="122"/>
      <c r="J42" s="122"/>
      <c r="K42" s="122"/>
      <c r="L42" s="123"/>
      <c r="M42" s="4"/>
      <c r="N42" s="4"/>
      <c r="O42" s="4"/>
      <c r="P42" s="4"/>
      <c r="Q42" s="4"/>
      <c r="R42" s="4"/>
      <c r="S42" s="4"/>
      <c r="T42" s="4"/>
      <c r="U42" s="4"/>
      <c r="V42" s="4"/>
    </row>
    <row r="43" spans="1:22" ht="15.75" customHeight="1" x14ac:dyDescent="0.25">
      <c r="A43" s="140" t="s">
        <v>120</v>
      </c>
      <c r="B43" s="122"/>
      <c r="C43" s="122"/>
      <c r="D43" s="122"/>
      <c r="E43" s="122"/>
      <c r="F43" s="122"/>
      <c r="G43" s="122"/>
      <c r="H43" s="122"/>
      <c r="I43" s="122"/>
      <c r="J43" s="122"/>
      <c r="K43" s="122"/>
      <c r="L43" s="123"/>
      <c r="M43" s="4"/>
      <c r="N43" s="4"/>
      <c r="O43" s="4"/>
      <c r="P43" s="4"/>
      <c r="Q43" s="4"/>
      <c r="R43" s="4"/>
      <c r="S43" s="4"/>
      <c r="T43" s="4"/>
      <c r="U43" s="4"/>
      <c r="V43" s="4"/>
    </row>
    <row r="44" spans="1:22" ht="15.75" customHeight="1" x14ac:dyDescent="0.2">
      <c r="A44" s="127" t="s">
        <v>407</v>
      </c>
      <c r="B44" s="122"/>
      <c r="C44" s="122"/>
      <c r="D44" s="122"/>
      <c r="E44" s="122"/>
      <c r="F44" s="122"/>
      <c r="G44" s="122"/>
      <c r="H44" s="122"/>
      <c r="I44" s="122"/>
      <c r="J44" s="122"/>
      <c r="K44" s="122"/>
      <c r="L44" s="123"/>
      <c r="M44" s="4"/>
      <c r="N44" s="4"/>
      <c r="O44" s="4"/>
      <c r="P44" s="4"/>
      <c r="Q44" s="4"/>
      <c r="R44" s="4"/>
      <c r="S44" s="4"/>
      <c r="T44" s="4"/>
      <c r="U44" s="4"/>
      <c r="V44" s="4"/>
    </row>
    <row r="45" spans="1:22" ht="15.75" customHeight="1" x14ac:dyDescent="0.2">
      <c r="A45" s="121"/>
      <c r="B45" s="122"/>
      <c r="C45" s="122"/>
      <c r="D45" s="122"/>
      <c r="E45" s="122"/>
      <c r="F45" s="122"/>
      <c r="G45" s="122"/>
      <c r="H45" s="122"/>
      <c r="I45" s="122"/>
      <c r="J45" s="122"/>
      <c r="K45" s="122"/>
      <c r="L45" s="123"/>
      <c r="M45" s="4"/>
      <c r="N45" s="4"/>
      <c r="O45" s="4"/>
      <c r="P45" s="4"/>
      <c r="Q45" s="4"/>
      <c r="R45" s="4"/>
      <c r="S45" s="4"/>
      <c r="T45" s="4"/>
      <c r="U45" s="4"/>
      <c r="V45" s="4"/>
    </row>
    <row r="46" spans="1:22" ht="15.75" customHeight="1" x14ac:dyDescent="0.2">
      <c r="A46" s="121"/>
      <c r="B46" s="122"/>
      <c r="C46" s="122"/>
      <c r="D46" s="122"/>
      <c r="E46" s="122"/>
      <c r="F46" s="122"/>
      <c r="G46" s="122"/>
      <c r="H46" s="122"/>
      <c r="I46" s="122"/>
      <c r="J46" s="122"/>
      <c r="K46" s="122"/>
      <c r="L46" s="123"/>
      <c r="M46" s="4"/>
      <c r="N46" s="4"/>
      <c r="O46" s="4"/>
      <c r="P46" s="4"/>
      <c r="Q46" s="4"/>
      <c r="R46" s="4"/>
      <c r="S46" s="4"/>
      <c r="T46" s="4"/>
      <c r="U46" s="4"/>
      <c r="V46" s="4"/>
    </row>
    <row r="47" spans="1:22" ht="15.75" customHeight="1" x14ac:dyDescent="0.2">
      <c r="A47" s="121"/>
      <c r="B47" s="122"/>
      <c r="C47" s="122"/>
      <c r="D47" s="122"/>
      <c r="E47" s="122"/>
      <c r="F47" s="122"/>
      <c r="G47" s="122"/>
      <c r="H47" s="122"/>
      <c r="I47" s="122"/>
      <c r="J47" s="122"/>
      <c r="K47" s="122"/>
      <c r="L47" s="123"/>
      <c r="M47" s="4"/>
      <c r="N47" s="4"/>
      <c r="O47" s="4"/>
      <c r="P47" s="4"/>
      <c r="Q47" s="4"/>
      <c r="R47" s="4"/>
      <c r="S47" s="4"/>
      <c r="T47" s="4"/>
      <c r="U47" s="4"/>
      <c r="V47" s="4"/>
    </row>
    <row r="48" spans="1:22" ht="15.75" customHeight="1" x14ac:dyDescent="0.2">
      <c r="A48" s="121"/>
      <c r="B48" s="122"/>
      <c r="C48" s="122"/>
      <c r="D48" s="122"/>
      <c r="E48" s="122"/>
      <c r="F48" s="122"/>
      <c r="G48" s="122"/>
      <c r="H48" s="122"/>
      <c r="I48" s="122"/>
      <c r="J48" s="122"/>
      <c r="K48" s="122"/>
      <c r="L48" s="123"/>
      <c r="M48" s="4"/>
      <c r="N48" s="4"/>
      <c r="O48" s="4"/>
      <c r="P48" s="4"/>
      <c r="Q48" s="4"/>
      <c r="R48" s="4"/>
      <c r="S48" s="4"/>
      <c r="T48" s="4"/>
      <c r="U48" s="4"/>
      <c r="V48" s="4"/>
    </row>
    <row r="49" spans="1:22" ht="15.75" customHeight="1" x14ac:dyDescent="0.2">
      <c r="A49" s="121"/>
      <c r="B49" s="122"/>
      <c r="C49" s="122"/>
      <c r="D49" s="122"/>
      <c r="E49" s="122"/>
      <c r="F49" s="122"/>
      <c r="G49" s="122"/>
      <c r="H49" s="122"/>
      <c r="I49" s="122"/>
      <c r="J49" s="122"/>
      <c r="K49" s="122"/>
      <c r="L49" s="123"/>
      <c r="M49" s="4"/>
      <c r="N49" s="4"/>
      <c r="O49" s="4"/>
      <c r="P49" s="4"/>
      <c r="Q49" s="4"/>
      <c r="R49" s="4"/>
      <c r="S49" s="4"/>
      <c r="T49" s="4"/>
      <c r="U49" s="4"/>
      <c r="V49" s="4"/>
    </row>
    <row r="50" spans="1:22" ht="15.75" customHeight="1" x14ac:dyDescent="0.2">
      <c r="A50" s="121"/>
      <c r="B50" s="122"/>
      <c r="C50" s="122"/>
      <c r="D50" s="122"/>
      <c r="E50" s="122"/>
      <c r="F50" s="122"/>
      <c r="G50" s="122"/>
      <c r="H50" s="122"/>
      <c r="I50" s="122"/>
      <c r="J50" s="122"/>
      <c r="K50" s="122"/>
      <c r="L50" s="123"/>
      <c r="M50" s="4"/>
      <c r="N50" s="4"/>
      <c r="O50" s="4"/>
      <c r="P50" s="4"/>
      <c r="Q50" s="4"/>
      <c r="R50" s="4"/>
      <c r="S50" s="4"/>
      <c r="T50" s="4"/>
      <c r="U50" s="4"/>
      <c r="V50" s="4"/>
    </row>
    <row r="51" spans="1:22" ht="15.75" customHeight="1" x14ac:dyDescent="0.2">
      <c r="A51" s="121"/>
      <c r="B51" s="122"/>
      <c r="C51" s="122"/>
      <c r="D51" s="122"/>
      <c r="E51" s="122"/>
      <c r="F51" s="122"/>
      <c r="G51" s="122"/>
      <c r="H51" s="122"/>
      <c r="I51" s="122"/>
      <c r="J51" s="122"/>
      <c r="K51" s="122"/>
      <c r="L51" s="123"/>
      <c r="M51" s="4"/>
      <c r="N51" s="4"/>
      <c r="O51" s="4"/>
      <c r="P51" s="4"/>
      <c r="Q51" s="4"/>
      <c r="R51" s="4"/>
      <c r="S51" s="4"/>
      <c r="T51" s="4"/>
      <c r="U51" s="4"/>
      <c r="V51" s="4"/>
    </row>
    <row r="52" spans="1:22" ht="15.75" customHeight="1" x14ac:dyDescent="0.2">
      <c r="A52" s="121"/>
      <c r="B52" s="122"/>
      <c r="C52" s="122"/>
      <c r="D52" s="122"/>
      <c r="E52" s="122"/>
      <c r="F52" s="122"/>
      <c r="G52" s="122"/>
      <c r="H52" s="122"/>
      <c r="I52" s="122"/>
      <c r="J52" s="122"/>
      <c r="K52" s="122"/>
      <c r="L52" s="123"/>
      <c r="M52" s="4"/>
      <c r="N52" s="4"/>
      <c r="O52" s="4"/>
      <c r="P52" s="4"/>
      <c r="Q52" s="4"/>
      <c r="R52" s="4"/>
      <c r="S52" s="4"/>
      <c r="T52" s="4"/>
      <c r="U52" s="4"/>
      <c r="V52" s="4"/>
    </row>
    <row r="53" spans="1:22" ht="22.5" customHeight="1" x14ac:dyDescent="0.2">
      <c r="A53" s="121"/>
      <c r="B53" s="122"/>
      <c r="C53" s="122"/>
      <c r="D53" s="122"/>
      <c r="E53" s="122"/>
      <c r="F53" s="122"/>
      <c r="G53" s="122"/>
      <c r="H53" s="122"/>
      <c r="I53" s="122"/>
      <c r="J53" s="122"/>
      <c r="K53" s="122"/>
      <c r="L53" s="123"/>
      <c r="M53" s="4"/>
      <c r="N53" s="4"/>
      <c r="O53" s="4"/>
      <c r="P53" s="4"/>
      <c r="Q53" s="4"/>
      <c r="R53" s="4"/>
      <c r="S53" s="4"/>
      <c r="T53" s="4"/>
      <c r="U53" s="4"/>
      <c r="V53" s="4"/>
    </row>
    <row r="54" spans="1:22" ht="15.75" customHeight="1" x14ac:dyDescent="0.2">
      <c r="A54" s="128" t="s">
        <v>121</v>
      </c>
      <c r="B54" s="122"/>
      <c r="C54" s="122"/>
      <c r="D54" s="122"/>
      <c r="E54" s="122"/>
      <c r="F54" s="122"/>
      <c r="G54" s="122"/>
      <c r="H54" s="122"/>
      <c r="I54" s="122"/>
      <c r="J54" s="122"/>
      <c r="K54" s="122"/>
      <c r="L54" s="123"/>
      <c r="M54" s="4"/>
      <c r="N54" s="4"/>
      <c r="O54" s="4"/>
      <c r="P54" s="4"/>
      <c r="Q54" s="4"/>
      <c r="R54" s="4"/>
      <c r="S54" s="4"/>
      <c r="T54" s="4"/>
      <c r="U54" s="4"/>
      <c r="V54" s="4"/>
    </row>
    <row r="55" spans="1:22" ht="15.75" customHeight="1" x14ac:dyDescent="0.2">
      <c r="A55" s="121"/>
      <c r="B55" s="122"/>
      <c r="C55" s="122"/>
      <c r="D55" s="122"/>
      <c r="E55" s="122"/>
      <c r="F55" s="122"/>
      <c r="G55" s="122"/>
      <c r="H55" s="122"/>
      <c r="I55" s="122"/>
      <c r="J55" s="122"/>
      <c r="K55" s="122"/>
      <c r="L55" s="123"/>
      <c r="M55" s="4"/>
      <c r="N55" s="4"/>
      <c r="O55" s="4"/>
      <c r="P55" s="4"/>
      <c r="Q55" s="4"/>
      <c r="R55" s="4"/>
      <c r="S55" s="4"/>
      <c r="T55" s="4"/>
      <c r="U55" s="4"/>
      <c r="V55" s="4"/>
    </row>
    <row r="56" spans="1:22" ht="76.5" customHeight="1" x14ac:dyDescent="0.25">
      <c r="A56" s="80" t="s">
        <v>5</v>
      </c>
      <c r="B56" s="129" t="s">
        <v>122</v>
      </c>
      <c r="C56" s="122"/>
      <c r="D56" s="122"/>
      <c r="E56" s="122"/>
      <c r="F56" s="122"/>
      <c r="G56" s="122"/>
      <c r="H56" s="122"/>
      <c r="I56" s="122"/>
      <c r="J56" s="122"/>
      <c r="K56" s="122"/>
      <c r="L56" s="123"/>
      <c r="M56" s="4"/>
      <c r="N56" s="4"/>
      <c r="O56" s="4"/>
      <c r="P56" s="4"/>
      <c r="Q56" s="4"/>
      <c r="R56" s="4"/>
      <c r="S56" s="4"/>
      <c r="T56" s="4"/>
      <c r="U56" s="4"/>
      <c r="V56" s="4"/>
    </row>
    <row r="57" spans="1:22" ht="15.75" customHeight="1" x14ac:dyDescent="0.2">
      <c r="A57" s="128" t="s">
        <v>123</v>
      </c>
      <c r="B57" s="122"/>
      <c r="C57" s="122"/>
      <c r="D57" s="122"/>
      <c r="E57" s="122"/>
      <c r="F57" s="122"/>
      <c r="G57" s="122"/>
      <c r="H57" s="122"/>
      <c r="I57" s="122"/>
      <c r="J57" s="122"/>
      <c r="K57" s="122"/>
      <c r="L57" s="123"/>
      <c r="M57" s="4"/>
      <c r="N57" s="4"/>
      <c r="O57" s="4"/>
      <c r="P57" s="4"/>
      <c r="Q57" s="4"/>
      <c r="R57" s="4"/>
      <c r="S57" s="4"/>
      <c r="T57" s="4"/>
      <c r="U57" s="4"/>
      <c r="V57" s="4"/>
    </row>
    <row r="58" spans="1:22" ht="15.75" customHeight="1" x14ac:dyDescent="0.2">
      <c r="A58" s="121"/>
      <c r="B58" s="122"/>
      <c r="C58" s="122"/>
      <c r="D58" s="122"/>
      <c r="E58" s="122"/>
      <c r="F58" s="122"/>
      <c r="G58" s="122"/>
      <c r="H58" s="122"/>
      <c r="I58" s="122"/>
      <c r="J58" s="122"/>
      <c r="K58" s="122"/>
      <c r="L58" s="123"/>
      <c r="M58" s="4"/>
      <c r="N58" s="4"/>
      <c r="O58" s="4"/>
      <c r="P58" s="4"/>
      <c r="Q58" s="4"/>
      <c r="R58" s="4"/>
      <c r="S58" s="4"/>
      <c r="T58" s="4"/>
      <c r="U58" s="4"/>
      <c r="V58" s="4"/>
    </row>
    <row r="59" spans="1:22" ht="15.75" customHeight="1" x14ac:dyDescent="0.2">
      <c r="A59" s="130" t="s">
        <v>124</v>
      </c>
      <c r="B59" s="122"/>
      <c r="C59" s="122"/>
      <c r="D59" s="122"/>
      <c r="E59" s="122"/>
      <c r="F59" s="122"/>
      <c r="G59" s="122"/>
      <c r="H59" s="122"/>
      <c r="I59" s="122"/>
      <c r="J59" s="122"/>
      <c r="K59" s="122"/>
      <c r="L59" s="123"/>
      <c r="M59" s="4"/>
      <c r="N59" s="4"/>
      <c r="O59" s="4"/>
      <c r="P59" s="4"/>
      <c r="Q59" s="4"/>
      <c r="R59" s="4"/>
      <c r="S59" s="4"/>
      <c r="T59" s="4"/>
      <c r="U59" s="4"/>
      <c r="V59" s="4"/>
    </row>
    <row r="60" spans="1:22" ht="7.5" customHeight="1" x14ac:dyDescent="0.2">
      <c r="A60" s="131" t="s">
        <v>125</v>
      </c>
      <c r="B60" s="132"/>
      <c r="C60" s="132"/>
      <c r="D60" s="132"/>
      <c r="E60" s="132"/>
      <c r="F60" s="132"/>
      <c r="G60" s="132"/>
      <c r="H60" s="132"/>
      <c r="I60" s="132"/>
      <c r="J60" s="132"/>
      <c r="K60" s="132"/>
      <c r="L60" s="133"/>
      <c r="M60" s="4"/>
      <c r="N60" s="4"/>
      <c r="O60" s="4"/>
      <c r="P60" s="4"/>
      <c r="Q60" s="4"/>
      <c r="R60" s="4"/>
      <c r="S60" s="4"/>
      <c r="T60" s="4"/>
      <c r="U60" s="4"/>
      <c r="V60" s="4"/>
    </row>
    <row r="61" spans="1:22" ht="6" customHeight="1" x14ac:dyDescent="0.2">
      <c r="A61" s="131"/>
      <c r="B61" s="132"/>
      <c r="C61" s="132"/>
      <c r="D61" s="132"/>
      <c r="E61" s="132"/>
      <c r="F61" s="132"/>
      <c r="G61" s="132"/>
      <c r="H61" s="132"/>
      <c r="I61" s="132"/>
      <c r="J61" s="132"/>
      <c r="K61" s="132"/>
      <c r="L61" s="133"/>
      <c r="M61" s="4"/>
      <c r="N61" s="4"/>
      <c r="O61" s="4"/>
      <c r="P61" s="4"/>
      <c r="Q61" s="4"/>
      <c r="R61" s="4"/>
      <c r="S61" s="4"/>
      <c r="T61" s="4"/>
      <c r="U61" s="4"/>
      <c r="V61" s="4"/>
    </row>
    <row r="62" spans="1:22" ht="4.5" customHeight="1" x14ac:dyDescent="0.2">
      <c r="A62" s="131"/>
      <c r="B62" s="132"/>
      <c r="C62" s="132"/>
      <c r="D62" s="132"/>
      <c r="E62" s="132"/>
      <c r="F62" s="132"/>
      <c r="G62" s="132"/>
      <c r="H62" s="132"/>
      <c r="I62" s="132"/>
      <c r="J62" s="132"/>
      <c r="K62" s="132"/>
      <c r="L62" s="133"/>
      <c r="M62" s="4"/>
      <c r="N62" s="4"/>
      <c r="O62" s="4"/>
      <c r="P62" s="4"/>
      <c r="Q62" s="4"/>
      <c r="R62" s="4"/>
      <c r="S62" s="4"/>
      <c r="T62" s="4"/>
      <c r="U62" s="4"/>
      <c r="V62" s="4"/>
    </row>
    <row r="63" spans="1:22" ht="15.75" customHeight="1" x14ac:dyDescent="0.2">
      <c r="A63" s="131"/>
      <c r="B63" s="132"/>
      <c r="C63" s="132"/>
      <c r="D63" s="132"/>
      <c r="E63" s="132"/>
      <c r="F63" s="132"/>
      <c r="G63" s="132"/>
      <c r="H63" s="132"/>
      <c r="I63" s="132"/>
      <c r="J63" s="132"/>
      <c r="K63" s="132"/>
      <c r="L63" s="133"/>
      <c r="M63" s="4"/>
      <c r="N63" s="4"/>
      <c r="O63" s="4"/>
      <c r="P63" s="4"/>
      <c r="Q63" s="4"/>
      <c r="R63" s="4"/>
      <c r="S63" s="4"/>
      <c r="T63" s="4"/>
      <c r="U63" s="4"/>
      <c r="V63" s="4"/>
    </row>
    <row r="64" spans="1:22" ht="9.75" customHeight="1" x14ac:dyDescent="0.2">
      <c r="A64" s="131"/>
      <c r="B64" s="132"/>
      <c r="C64" s="132"/>
      <c r="D64" s="132"/>
      <c r="E64" s="132"/>
      <c r="F64" s="132"/>
      <c r="G64" s="132"/>
      <c r="H64" s="132"/>
      <c r="I64" s="132"/>
      <c r="J64" s="132"/>
      <c r="K64" s="132"/>
      <c r="L64" s="133"/>
      <c r="M64" s="4"/>
      <c r="N64" s="4"/>
      <c r="O64" s="4"/>
      <c r="P64" s="4"/>
      <c r="Q64" s="4"/>
      <c r="R64" s="4"/>
      <c r="S64" s="4"/>
      <c r="T64" s="4"/>
      <c r="U64" s="4"/>
      <c r="V64" s="4"/>
    </row>
    <row r="65" spans="1:22" ht="15" customHeight="1" thickBot="1" x14ac:dyDescent="0.25">
      <c r="A65" s="134"/>
      <c r="B65" s="135"/>
      <c r="C65" s="135"/>
      <c r="D65" s="135"/>
      <c r="E65" s="135"/>
      <c r="F65" s="135"/>
      <c r="G65" s="135"/>
      <c r="H65" s="135"/>
      <c r="I65" s="135"/>
      <c r="J65" s="135"/>
      <c r="K65" s="135"/>
      <c r="L65" s="136"/>
      <c r="M65" s="4"/>
      <c r="N65" s="4"/>
      <c r="O65" s="4"/>
      <c r="P65" s="4"/>
      <c r="Q65" s="4"/>
      <c r="R65" s="4"/>
      <c r="S65" s="4"/>
      <c r="T65" s="4"/>
      <c r="U65" s="4"/>
      <c r="V65" s="4"/>
    </row>
    <row r="66" spans="1:22" ht="15.75" customHeight="1" x14ac:dyDescent="0.2">
      <c r="A66" s="4"/>
      <c r="B66" s="4"/>
      <c r="C66" s="4"/>
      <c r="D66" s="4"/>
      <c r="E66" s="4"/>
      <c r="F66" s="4"/>
      <c r="G66" s="4"/>
      <c r="H66" s="4"/>
      <c r="I66" s="4"/>
      <c r="J66" s="4"/>
      <c r="K66" s="4"/>
      <c r="L66" s="4"/>
      <c r="M66" s="4"/>
      <c r="N66" s="4"/>
      <c r="O66" s="4"/>
      <c r="P66" s="4"/>
      <c r="Q66" s="4"/>
      <c r="R66" s="4"/>
      <c r="S66" s="4"/>
      <c r="T66" s="4"/>
      <c r="U66" s="4"/>
      <c r="V66" s="4"/>
    </row>
    <row r="67" spans="1:22" ht="15.75" customHeight="1" x14ac:dyDescent="0.2">
      <c r="A67" s="4"/>
      <c r="B67" s="4"/>
      <c r="C67" s="4"/>
      <c r="D67" s="4"/>
      <c r="E67" s="4"/>
      <c r="F67" s="4"/>
      <c r="G67" s="4"/>
      <c r="H67" s="4"/>
      <c r="I67" s="4"/>
      <c r="J67" s="4"/>
      <c r="K67" s="4"/>
      <c r="L67" s="4"/>
      <c r="M67" s="4"/>
      <c r="N67" s="4"/>
      <c r="O67" s="4"/>
      <c r="P67" s="4"/>
      <c r="Q67" s="4"/>
      <c r="R67" s="4"/>
      <c r="S67" s="4"/>
      <c r="T67" s="4"/>
      <c r="U67" s="4"/>
      <c r="V67" s="4"/>
    </row>
    <row r="68" spans="1:22" ht="15.75" customHeight="1" x14ac:dyDescent="0.2">
      <c r="A68" s="4"/>
      <c r="B68" s="4"/>
      <c r="C68" s="4"/>
      <c r="D68" s="4"/>
      <c r="E68" s="4"/>
      <c r="F68" s="4"/>
      <c r="G68" s="4"/>
      <c r="H68" s="4"/>
      <c r="I68" s="4"/>
      <c r="J68" s="4"/>
      <c r="K68" s="4"/>
      <c r="L68" s="4"/>
      <c r="M68" s="4"/>
      <c r="N68" s="4"/>
      <c r="O68" s="4"/>
      <c r="P68" s="4"/>
      <c r="Q68" s="4"/>
      <c r="R68" s="4"/>
      <c r="S68" s="4"/>
      <c r="T68" s="4"/>
      <c r="U68" s="4"/>
      <c r="V68" s="4"/>
    </row>
    <row r="69" spans="1:22" ht="15.75" customHeight="1" x14ac:dyDescent="0.2">
      <c r="A69" s="4"/>
      <c r="B69" s="4"/>
      <c r="C69" s="4"/>
      <c r="D69" s="4"/>
      <c r="E69" s="4"/>
      <c r="F69" s="4"/>
      <c r="G69" s="4"/>
      <c r="H69" s="4"/>
      <c r="I69" s="4"/>
      <c r="J69" s="4"/>
      <c r="K69" s="4"/>
      <c r="L69" s="4"/>
      <c r="M69" s="4"/>
      <c r="N69" s="4"/>
      <c r="O69" s="4"/>
      <c r="P69" s="4"/>
      <c r="Q69" s="4"/>
      <c r="R69" s="4"/>
      <c r="S69" s="4"/>
      <c r="T69" s="4"/>
      <c r="U69" s="4"/>
      <c r="V69" s="4"/>
    </row>
    <row r="70" spans="1:22" ht="15.75" customHeight="1" x14ac:dyDescent="0.2">
      <c r="A70" s="4"/>
      <c r="B70" s="4"/>
      <c r="C70" s="4"/>
      <c r="D70" s="4"/>
      <c r="E70" s="4"/>
      <c r="F70" s="4"/>
      <c r="G70" s="4"/>
      <c r="H70" s="4"/>
      <c r="I70" s="4"/>
      <c r="J70" s="4"/>
      <c r="K70" s="4"/>
      <c r="L70" s="4"/>
      <c r="M70" s="4"/>
      <c r="N70" s="4"/>
      <c r="O70" s="4"/>
      <c r="P70" s="4"/>
      <c r="Q70" s="4"/>
      <c r="R70" s="4"/>
      <c r="S70" s="4"/>
      <c r="T70" s="4"/>
      <c r="U70" s="4"/>
      <c r="V70" s="4"/>
    </row>
    <row r="71" spans="1:22" ht="15.75" customHeight="1" x14ac:dyDescent="0.2">
      <c r="A71" s="4"/>
      <c r="B71" s="4"/>
      <c r="C71" s="4"/>
      <c r="D71" s="4"/>
      <c r="E71" s="4"/>
      <c r="F71" s="4"/>
      <c r="G71" s="4"/>
      <c r="H71" s="4"/>
      <c r="I71" s="4"/>
      <c r="J71" s="4"/>
      <c r="K71" s="4"/>
      <c r="L71" s="4"/>
      <c r="M71" s="4"/>
      <c r="N71" s="4"/>
      <c r="O71" s="4"/>
      <c r="P71" s="4"/>
      <c r="Q71" s="4"/>
      <c r="R71" s="4"/>
      <c r="S71" s="4"/>
      <c r="T71" s="4"/>
      <c r="U71" s="4"/>
      <c r="V71" s="4"/>
    </row>
    <row r="72" spans="1:22" ht="15.75" customHeight="1" x14ac:dyDescent="0.2">
      <c r="A72" s="4"/>
      <c r="B72" s="4"/>
      <c r="C72" s="4"/>
      <c r="D72" s="4"/>
      <c r="E72" s="4"/>
      <c r="F72" s="4"/>
      <c r="G72" s="4"/>
      <c r="H72" s="4"/>
      <c r="I72" s="4"/>
      <c r="J72" s="4"/>
      <c r="K72" s="4"/>
      <c r="L72" s="4"/>
      <c r="M72" s="4"/>
      <c r="N72" s="4"/>
      <c r="O72" s="4"/>
      <c r="P72" s="4"/>
      <c r="Q72" s="4"/>
      <c r="R72" s="4"/>
      <c r="S72" s="4"/>
      <c r="T72" s="4"/>
      <c r="U72" s="4"/>
      <c r="V72" s="4"/>
    </row>
    <row r="73" spans="1:22" ht="15.75" customHeight="1" x14ac:dyDescent="0.2">
      <c r="A73" s="4"/>
      <c r="B73" s="4"/>
      <c r="C73" s="4"/>
      <c r="D73" s="4"/>
      <c r="E73" s="4"/>
      <c r="F73" s="4"/>
      <c r="G73" s="4"/>
      <c r="H73" s="4"/>
      <c r="I73" s="4"/>
      <c r="J73" s="4"/>
      <c r="K73" s="4"/>
      <c r="L73" s="4"/>
      <c r="M73" s="4"/>
      <c r="N73" s="4"/>
      <c r="O73" s="4"/>
      <c r="P73" s="4"/>
      <c r="Q73" s="4"/>
      <c r="R73" s="4"/>
      <c r="S73" s="4"/>
      <c r="T73" s="4"/>
      <c r="U73" s="4"/>
      <c r="V73" s="4"/>
    </row>
    <row r="74" spans="1:22" ht="15.75" customHeight="1" x14ac:dyDescent="0.2">
      <c r="A74" s="4"/>
      <c r="B74" s="4"/>
      <c r="C74" s="4"/>
      <c r="D74" s="4"/>
      <c r="E74" s="4"/>
      <c r="F74" s="4"/>
      <c r="G74" s="4"/>
      <c r="H74" s="4"/>
      <c r="I74" s="4"/>
      <c r="J74" s="4"/>
      <c r="K74" s="4"/>
      <c r="L74" s="4"/>
      <c r="M74" s="4"/>
      <c r="N74" s="4"/>
      <c r="O74" s="4"/>
      <c r="P74" s="4"/>
      <c r="Q74" s="4"/>
      <c r="R74" s="4"/>
      <c r="S74" s="4"/>
      <c r="T74" s="4"/>
      <c r="U74" s="4"/>
      <c r="V74" s="4"/>
    </row>
    <row r="75" spans="1:22" ht="15.75" customHeight="1" x14ac:dyDescent="0.2">
      <c r="A75" s="4"/>
      <c r="B75" s="4"/>
      <c r="C75" s="4"/>
      <c r="D75" s="4"/>
      <c r="E75" s="4"/>
      <c r="F75" s="4"/>
      <c r="G75" s="4"/>
      <c r="H75" s="4"/>
      <c r="I75" s="4"/>
      <c r="J75" s="4"/>
      <c r="K75" s="4"/>
      <c r="L75" s="4"/>
      <c r="M75" s="4"/>
      <c r="N75" s="4"/>
      <c r="O75" s="4"/>
      <c r="P75" s="4"/>
      <c r="Q75" s="4"/>
      <c r="R75" s="4"/>
      <c r="S75" s="4"/>
      <c r="T75" s="4"/>
      <c r="U75" s="4"/>
      <c r="V75" s="4"/>
    </row>
    <row r="76" spans="1:22" ht="15.75" customHeight="1" x14ac:dyDescent="0.2">
      <c r="A76" s="4"/>
      <c r="B76" s="4"/>
      <c r="C76" s="4"/>
      <c r="D76" s="4"/>
      <c r="E76" s="4"/>
      <c r="F76" s="4"/>
      <c r="G76" s="4"/>
      <c r="H76" s="4"/>
      <c r="I76" s="4"/>
      <c r="J76" s="4"/>
      <c r="K76" s="4"/>
      <c r="L76" s="4"/>
      <c r="M76" s="4"/>
      <c r="N76" s="4"/>
      <c r="O76" s="4"/>
      <c r="P76" s="4"/>
      <c r="Q76" s="4"/>
      <c r="R76" s="4"/>
      <c r="S76" s="4"/>
      <c r="T76" s="4"/>
      <c r="U76" s="4"/>
      <c r="V76" s="4"/>
    </row>
    <row r="77" spans="1:22" ht="15.75" customHeight="1" x14ac:dyDescent="0.2">
      <c r="A77" s="4"/>
      <c r="B77" s="4"/>
      <c r="C77" s="4"/>
      <c r="D77" s="4"/>
      <c r="E77" s="4"/>
      <c r="F77" s="4"/>
      <c r="G77" s="4"/>
      <c r="H77" s="4"/>
      <c r="I77" s="4"/>
      <c r="J77" s="4"/>
      <c r="K77" s="4"/>
      <c r="L77" s="4"/>
      <c r="M77" s="4"/>
      <c r="N77" s="4"/>
      <c r="O77" s="4"/>
      <c r="P77" s="4"/>
      <c r="Q77" s="4"/>
      <c r="R77" s="4"/>
      <c r="S77" s="4"/>
      <c r="T77" s="4"/>
      <c r="U77" s="4"/>
      <c r="V77" s="4"/>
    </row>
    <row r="78" spans="1:22" ht="15.75" customHeight="1" x14ac:dyDescent="0.2">
      <c r="A78" s="4"/>
      <c r="B78" s="4"/>
      <c r="C78" s="4"/>
      <c r="D78" s="4"/>
      <c r="E78" s="4"/>
      <c r="F78" s="4"/>
      <c r="G78" s="4"/>
      <c r="H78" s="4"/>
      <c r="I78" s="4"/>
      <c r="J78" s="4"/>
      <c r="K78" s="4"/>
      <c r="L78" s="4"/>
      <c r="M78" s="4"/>
      <c r="N78" s="4"/>
      <c r="O78" s="4"/>
      <c r="P78" s="4"/>
      <c r="Q78" s="4"/>
      <c r="R78" s="4"/>
      <c r="S78" s="4"/>
      <c r="T78" s="4"/>
      <c r="U78" s="4"/>
      <c r="V78" s="4"/>
    </row>
    <row r="79" spans="1:22" ht="15.75" customHeight="1" x14ac:dyDescent="0.2">
      <c r="A79" s="4"/>
      <c r="B79" s="4"/>
      <c r="C79" s="4"/>
      <c r="D79" s="4"/>
      <c r="E79" s="4"/>
      <c r="F79" s="4"/>
      <c r="G79" s="4"/>
      <c r="H79" s="4"/>
      <c r="I79" s="4"/>
      <c r="J79" s="4"/>
      <c r="K79" s="4"/>
      <c r="L79" s="4"/>
      <c r="M79" s="4"/>
      <c r="N79" s="4"/>
      <c r="O79" s="4"/>
      <c r="P79" s="4"/>
      <c r="Q79" s="4"/>
      <c r="R79" s="4"/>
      <c r="S79" s="4"/>
      <c r="T79" s="4"/>
      <c r="U79" s="4"/>
      <c r="V79" s="4"/>
    </row>
    <row r="80" spans="1:22" ht="15.75" customHeight="1" x14ac:dyDescent="0.2">
      <c r="A80" s="4"/>
      <c r="B80" s="4"/>
      <c r="C80" s="4"/>
      <c r="D80" s="4"/>
      <c r="E80" s="4"/>
      <c r="F80" s="4"/>
      <c r="G80" s="4"/>
      <c r="H80" s="4"/>
      <c r="I80" s="4"/>
      <c r="J80" s="4"/>
      <c r="K80" s="4"/>
      <c r="L80" s="4"/>
      <c r="M80" s="4"/>
      <c r="N80" s="4"/>
      <c r="O80" s="4"/>
      <c r="P80" s="4"/>
      <c r="Q80" s="4"/>
      <c r="R80" s="4"/>
      <c r="S80" s="4"/>
      <c r="T80" s="4"/>
      <c r="U80" s="4"/>
      <c r="V80" s="4"/>
    </row>
    <row r="81" spans="1:22" ht="15.75" customHeight="1" x14ac:dyDescent="0.2">
      <c r="A81" s="4"/>
      <c r="B81" s="4"/>
      <c r="C81" s="4"/>
      <c r="D81" s="4"/>
      <c r="E81" s="4"/>
      <c r="F81" s="4"/>
      <c r="G81" s="4"/>
      <c r="H81" s="4"/>
      <c r="I81" s="4"/>
      <c r="J81" s="4"/>
      <c r="K81" s="4"/>
      <c r="L81" s="4"/>
      <c r="M81" s="4"/>
      <c r="N81" s="4"/>
      <c r="O81" s="4"/>
      <c r="P81" s="4"/>
      <c r="Q81" s="4"/>
      <c r="R81" s="4"/>
      <c r="S81" s="4"/>
      <c r="T81" s="4"/>
      <c r="U81" s="4"/>
      <c r="V81" s="4"/>
    </row>
    <row r="82" spans="1:22" ht="15.75" customHeight="1" x14ac:dyDescent="0.2">
      <c r="A82" s="4"/>
      <c r="B82" s="4"/>
      <c r="C82" s="4"/>
      <c r="D82" s="4"/>
      <c r="E82" s="4"/>
      <c r="F82" s="4"/>
      <c r="G82" s="4"/>
      <c r="H82" s="4"/>
      <c r="I82" s="4"/>
      <c r="J82" s="4"/>
      <c r="K82" s="4"/>
      <c r="L82" s="4"/>
      <c r="M82" s="4"/>
      <c r="N82" s="4"/>
      <c r="O82" s="4"/>
      <c r="P82" s="4"/>
      <c r="Q82" s="4"/>
      <c r="R82" s="4"/>
      <c r="S82" s="4"/>
      <c r="T82" s="4"/>
      <c r="U82" s="4"/>
      <c r="V82" s="4"/>
    </row>
    <row r="83" spans="1:22" ht="15.75" customHeight="1" x14ac:dyDescent="0.2">
      <c r="A83" s="4"/>
      <c r="B83" s="4"/>
      <c r="C83" s="4"/>
      <c r="D83" s="4"/>
      <c r="E83" s="4"/>
      <c r="F83" s="4"/>
      <c r="G83" s="4"/>
      <c r="H83" s="4"/>
      <c r="I83" s="4"/>
      <c r="J83" s="4"/>
      <c r="K83" s="4"/>
      <c r="L83" s="4"/>
      <c r="M83" s="4"/>
      <c r="N83" s="4"/>
      <c r="O83" s="4"/>
      <c r="P83" s="4"/>
      <c r="Q83" s="4"/>
      <c r="R83" s="4"/>
      <c r="S83" s="4"/>
      <c r="T83" s="4"/>
      <c r="U83" s="4"/>
      <c r="V83" s="4"/>
    </row>
    <row r="84" spans="1:22" ht="15.75" customHeight="1" x14ac:dyDescent="0.2">
      <c r="A84" s="4"/>
      <c r="B84" s="4"/>
      <c r="C84" s="4"/>
      <c r="D84" s="4"/>
      <c r="E84" s="4"/>
      <c r="F84" s="4"/>
      <c r="G84" s="4"/>
      <c r="H84" s="4"/>
      <c r="I84" s="4"/>
      <c r="J84" s="4"/>
      <c r="K84" s="4"/>
      <c r="L84" s="4"/>
      <c r="M84" s="4"/>
      <c r="N84" s="4"/>
      <c r="O84" s="4"/>
      <c r="P84" s="4"/>
      <c r="Q84" s="4"/>
      <c r="R84" s="4"/>
      <c r="S84" s="4"/>
      <c r="T84" s="4"/>
      <c r="U84" s="4"/>
      <c r="V84" s="4"/>
    </row>
    <row r="85" spans="1:22" ht="15.75" customHeight="1" x14ac:dyDescent="0.2">
      <c r="A85" s="4"/>
      <c r="B85" s="4"/>
      <c r="C85" s="4"/>
      <c r="D85" s="4"/>
      <c r="E85" s="4"/>
      <c r="F85" s="4"/>
      <c r="G85" s="4"/>
      <c r="H85" s="4"/>
      <c r="I85" s="4"/>
      <c r="J85" s="4"/>
      <c r="K85" s="4"/>
      <c r="L85" s="4"/>
      <c r="M85" s="4"/>
      <c r="N85" s="4"/>
      <c r="O85" s="4"/>
      <c r="P85" s="4"/>
      <c r="Q85" s="4"/>
      <c r="R85" s="4"/>
      <c r="S85" s="4"/>
      <c r="T85" s="4"/>
      <c r="U85" s="4"/>
      <c r="V85" s="4"/>
    </row>
    <row r="86" spans="1:22" ht="15.75" customHeight="1" x14ac:dyDescent="0.2">
      <c r="A86" s="4"/>
      <c r="B86" s="4"/>
      <c r="C86" s="4"/>
      <c r="D86" s="4"/>
      <c r="E86" s="4"/>
      <c r="F86" s="4"/>
      <c r="G86" s="4"/>
      <c r="H86" s="4"/>
      <c r="I86" s="4"/>
      <c r="J86" s="4"/>
      <c r="K86" s="4"/>
      <c r="L86" s="4"/>
      <c r="M86" s="4"/>
      <c r="N86" s="4"/>
      <c r="O86" s="4"/>
      <c r="P86" s="4"/>
      <c r="Q86" s="4"/>
      <c r="R86" s="4"/>
      <c r="S86" s="4"/>
      <c r="T86" s="4"/>
      <c r="U86" s="4"/>
      <c r="V86" s="4"/>
    </row>
    <row r="87" spans="1:22" ht="15.75" customHeight="1" x14ac:dyDescent="0.2">
      <c r="A87" s="4"/>
      <c r="B87" s="4"/>
      <c r="C87" s="4"/>
      <c r="D87" s="4"/>
      <c r="E87" s="4"/>
      <c r="F87" s="4"/>
      <c r="G87" s="4"/>
      <c r="H87" s="4"/>
      <c r="I87" s="4"/>
      <c r="J87" s="4"/>
      <c r="K87" s="4"/>
      <c r="L87" s="4"/>
      <c r="M87" s="4"/>
      <c r="N87" s="4"/>
      <c r="O87" s="4"/>
      <c r="P87" s="4"/>
      <c r="Q87" s="4"/>
      <c r="R87" s="4"/>
      <c r="S87" s="4"/>
      <c r="T87" s="4"/>
      <c r="U87" s="4"/>
      <c r="V87" s="4"/>
    </row>
    <row r="88" spans="1:22" ht="15.75" customHeight="1" x14ac:dyDescent="0.2">
      <c r="A88" s="4"/>
      <c r="B88" s="4"/>
      <c r="C88" s="4"/>
      <c r="D88" s="4"/>
      <c r="E88" s="4"/>
      <c r="F88" s="4"/>
      <c r="G88" s="4"/>
      <c r="H88" s="4"/>
      <c r="I88" s="4"/>
      <c r="J88" s="4"/>
      <c r="K88" s="4"/>
      <c r="L88" s="4"/>
      <c r="M88" s="4"/>
      <c r="N88" s="4"/>
      <c r="O88" s="4"/>
      <c r="P88" s="4"/>
      <c r="Q88" s="4"/>
      <c r="R88" s="4"/>
      <c r="S88" s="4"/>
      <c r="T88" s="4"/>
      <c r="U88" s="4"/>
      <c r="V88" s="4"/>
    </row>
    <row r="89" spans="1:22" ht="15.75" customHeight="1" x14ac:dyDescent="0.2">
      <c r="A89" s="4"/>
      <c r="B89" s="4"/>
      <c r="C89" s="4"/>
      <c r="D89" s="4"/>
      <c r="E89" s="4"/>
      <c r="F89" s="4"/>
      <c r="G89" s="4"/>
      <c r="H89" s="4"/>
      <c r="I89" s="4"/>
      <c r="J89" s="4"/>
      <c r="K89" s="4"/>
      <c r="L89" s="4"/>
      <c r="M89" s="4"/>
      <c r="N89" s="4"/>
      <c r="O89" s="4"/>
      <c r="P89" s="4"/>
      <c r="Q89" s="4"/>
      <c r="R89" s="4"/>
      <c r="S89" s="4"/>
      <c r="T89" s="4"/>
      <c r="U89" s="4"/>
      <c r="V89" s="4"/>
    </row>
    <row r="90" spans="1:22" ht="15.75" customHeight="1" x14ac:dyDescent="0.2">
      <c r="A90" s="4"/>
      <c r="B90" s="4"/>
      <c r="C90" s="4"/>
      <c r="D90" s="4"/>
      <c r="E90" s="4"/>
      <c r="F90" s="4"/>
      <c r="G90" s="4"/>
      <c r="H90" s="4"/>
      <c r="I90" s="4"/>
      <c r="J90" s="4"/>
      <c r="K90" s="4"/>
      <c r="L90" s="4"/>
      <c r="M90" s="4"/>
      <c r="N90" s="4"/>
      <c r="O90" s="4"/>
      <c r="P90" s="4"/>
      <c r="Q90" s="4"/>
      <c r="R90" s="4"/>
      <c r="S90" s="4"/>
      <c r="T90" s="4"/>
      <c r="U90" s="4"/>
      <c r="V90" s="4"/>
    </row>
    <row r="91" spans="1:22" ht="15.75" customHeight="1" x14ac:dyDescent="0.2">
      <c r="A91" s="4"/>
      <c r="B91" s="4"/>
      <c r="C91" s="4"/>
      <c r="D91" s="4"/>
      <c r="E91" s="4"/>
      <c r="F91" s="4"/>
      <c r="G91" s="4"/>
      <c r="H91" s="4"/>
      <c r="I91" s="4"/>
      <c r="J91" s="4"/>
      <c r="K91" s="4"/>
      <c r="L91" s="4"/>
      <c r="M91" s="4"/>
      <c r="N91" s="4"/>
      <c r="O91" s="4"/>
      <c r="P91" s="4"/>
      <c r="Q91" s="4"/>
      <c r="R91" s="4"/>
      <c r="S91" s="4"/>
      <c r="T91" s="4"/>
      <c r="U91" s="4"/>
      <c r="V91" s="4"/>
    </row>
    <row r="92" spans="1:22" ht="15.75" customHeight="1" x14ac:dyDescent="0.2">
      <c r="A92" s="4"/>
      <c r="B92" s="4"/>
      <c r="C92" s="4"/>
      <c r="D92" s="4"/>
      <c r="E92" s="4"/>
      <c r="F92" s="4"/>
      <c r="G92" s="4"/>
      <c r="H92" s="4"/>
      <c r="I92" s="4"/>
      <c r="J92" s="4"/>
      <c r="K92" s="4"/>
      <c r="L92" s="4"/>
      <c r="M92" s="4"/>
      <c r="N92" s="4"/>
      <c r="O92" s="4"/>
      <c r="P92" s="4"/>
      <c r="Q92" s="4"/>
      <c r="R92" s="4"/>
      <c r="S92" s="4"/>
      <c r="T92" s="4"/>
      <c r="U92" s="4"/>
      <c r="V92" s="4"/>
    </row>
    <row r="93" spans="1:22" ht="15.75" customHeight="1" x14ac:dyDescent="0.2">
      <c r="A93" s="4"/>
      <c r="B93" s="4"/>
      <c r="C93" s="4"/>
      <c r="D93" s="4"/>
      <c r="E93" s="4"/>
      <c r="F93" s="4"/>
      <c r="G93" s="4"/>
      <c r="H93" s="4"/>
      <c r="I93" s="4"/>
      <c r="J93" s="4"/>
      <c r="K93" s="4"/>
      <c r="L93" s="4"/>
      <c r="M93" s="4"/>
      <c r="N93" s="4"/>
      <c r="O93" s="4"/>
      <c r="P93" s="4"/>
      <c r="Q93" s="4"/>
      <c r="R93" s="4"/>
      <c r="S93" s="4"/>
      <c r="T93" s="4"/>
      <c r="U93" s="4"/>
      <c r="V93" s="4"/>
    </row>
    <row r="94" spans="1:22" ht="15.75" customHeight="1" x14ac:dyDescent="0.2">
      <c r="A94" s="4"/>
      <c r="B94" s="4"/>
      <c r="C94" s="4"/>
      <c r="D94" s="4"/>
      <c r="E94" s="4"/>
      <c r="F94" s="4"/>
      <c r="G94" s="4"/>
      <c r="H94" s="4"/>
      <c r="I94" s="4"/>
      <c r="J94" s="4"/>
      <c r="K94" s="4"/>
      <c r="L94" s="4"/>
      <c r="M94" s="4"/>
      <c r="N94" s="4"/>
      <c r="O94" s="4"/>
      <c r="P94" s="4"/>
      <c r="Q94" s="4"/>
      <c r="R94" s="4"/>
      <c r="S94" s="4"/>
      <c r="T94" s="4"/>
      <c r="U94" s="4"/>
      <c r="V94" s="4"/>
    </row>
    <row r="95" spans="1:22" ht="15.75" customHeight="1" x14ac:dyDescent="0.2">
      <c r="A95" s="4"/>
      <c r="B95" s="4"/>
      <c r="C95" s="4"/>
      <c r="D95" s="4"/>
      <c r="E95" s="4"/>
      <c r="F95" s="4"/>
      <c r="G95" s="4"/>
      <c r="H95" s="4"/>
      <c r="I95" s="4"/>
      <c r="J95" s="4"/>
      <c r="K95" s="4"/>
      <c r="L95" s="4"/>
      <c r="M95" s="4"/>
      <c r="N95" s="4"/>
      <c r="O95" s="4"/>
      <c r="P95" s="4"/>
      <c r="Q95" s="4"/>
      <c r="R95" s="4"/>
      <c r="S95" s="4"/>
      <c r="T95" s="4"/>
      <c r="U95" s="4"/>
      <c r="V95" s="4"/>
    </row>
    <row r="96" spans="1:22" ht="15.75" customHeight="1" x14ac:dyDescent="0.2">
      <c r="A96" s="4"/>
      <c r="B96" s="4"/>
      <c r="C96" s="4"/>
      <c r="D96" s="4"/>
      <c r="E96" s="4"/>
      <c r="F96" s="4"/>
      <c r="G96" s="4"/>
      <c r="H96" s="4"/>
      <c r="I96" s="4"/>
      <c r="J96" s="4"/>
      <c r="K96" s="4"/>
      <c r="L96" s="4"/>
      <c r="M96" s="4"/>
      <c r="N96" s="4"/>
      <c r="O96" s="4"/>
      <c r="P96" s="4"/>
      <c r="Q96" s="4"/>
      <c r="R96" s="4"/>
      <c r="S96" s="4"/>
      <c r="T96" s="4"/>
      <c r="U96" s="4"/>
      <c r="V96" s="4"/>
    </row>
    <row r="97" spans="1:22" ht="15.75" customHeight="1" x14ac:dyDescent="0.2">
      <c r="A97" s="4"/>
      <c r="B97" s="4"/>
      <c r="C97" s="4"/>
      <c r="D97" s="4"/>
      <c r="E97" s="4"/>
      <c r="F97" s="4"/>
      <c r="G97" s="4"/>
      <c r="H97" s="4"/>
      <c r="I97" s="4"/>
      <c r="J97" s="4"/>
      <c r="K97" s="4"/>
      <c r="L97" s="4"/>
      <c r="M97" s="4"/>
      <c r="N97" s="4"/>
      <c r="O97" s="4"/>
      <c r="P97" s="4"/>
      <c r="Q97" s="4"/>
      <c r="R97" s="4"/>
      <c r="S97" s="4"/>
      <c r="T97" s="4"/>
      <c r="U97" s="4"/>
      <c r="V97" s="4"/>
    </row>
    <row r="98" spans="1:22" ht="15.75" customHeight="1" x14ac:dyDescent="0.2">
      <c r="A98" s="4"/>
      <c r="B98" s="4"/>
      <c r="C98" s="4"/>
      <c r="D98" s="4"/>
      <c r="E98" s="4"/>
      <c r="F98" s="4"/>
      <c r="G98" s="4"/>
      <c r="H98" s="4"/>
      <c r="I98" s="4"/>
      <c r="J98" s="4"/>
      <c r="K98" s="4"/>
      <c r="L98" s="4"/>
      <c r="M98" s="4"/>
      <c r="N98" s="4"/>
      <c r="O98" s="4"/>
      <c r="P98" s="4"/>
      <c r="Q98" s="4"/>
      <c r="R98" s="4"/>
      <c r="S98" s="4"/>
      <c r="T98" s="4"/>
      <c r="U98" s="4"/>
      <c r="V98" s="4"/>
    </row>
    <row r="99" spans="1:22" ht="15.75" customHeight="1" x14ac:dyDescent="0.2">
      <c r="A99" s="4"/>
      <c r="B99" s="4"/>
      <c r="C99" s="4"/>
      <c r="D99" s="4"/>
      <c r="E99" s="4"/>
      <c r="F99" s="4"/>
      <c r="G99" s="4"/>
      <c r="H99" s="4"/>
      <c r="I99" s="4"/>
      <c r="J99" s="4"/>
      <c r="K99" s="4"/>
      <c r="L99" s="4"/>
      <c r="M99" s="4"/>
      <c r="N99" s="4"/>
      <c r="O99" s="4"/>
      <c r="P99" s="4"/>
      <c r="Q99" s="4"/>
      <c r="R99" s="4"/>
      <c r="S99" s="4"/>
      <c r="T99" s="4"/>
      <c r="U99" s="4"/>
      <c r="V99" s="4"/>
    </row>
    <row r="100" spans="1:22"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row>
    <row r="101" spans="1:22"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row>
    <row r="102" spans="1:22"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row>
    <row r="103" spans="1:22"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row>
    <row r="104" spans="1:22"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row>
    <row r="105" spans="1:22"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row>
    <row r="106" spans="1:22"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row>
    <row r="107" spans="1:22"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row>
    <row r="108" spans="1:22"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row>
    <row r="109" spans="1:22"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row>
    <row r="110" spans="1:22"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row>
    <row r="111" spans="1:22"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row>
    <row r="112" spans="1:22"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row>
    <row r="113" spans="1:22"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row>
    <row r="114" spans="1:22"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row>
    <row r="115" spans="1:22"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row>
    <row r="116" spans="1:22"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row>
    <row r="117" spans="1:22"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row>
    <row r="118" spans="1:22"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row>
    <row r="119" spans="1:22"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row>
    <row r="120" spans="1:22"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row>
    <row r="121" spans="1:22"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row>
    <row r="122" spans="1:22"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row>
    <row r="123" spans="1:22"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row>
    <row r="124" spans="1:22"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row>
    <row r="125" spans="1:22"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row>
    <row r="126" spans="1:22"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row>
    <row r="127" spans="1:22"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row>
    <row r="128" spans="1:22"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row>
    <row r="129" spans="1:22"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row>
    <row r="130" spans="1:22"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row>
    <row r="131" spans="1:22"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row>
    <row r="132" spans="1:22"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row>
    <row r="133" spans="1:22"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row>
    <row r="134" spans="1:22"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row>
    <row r="135" spans="1:22"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row>
    <row r="136" spans="1:22"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row>
    <row r="137" spans="1:22"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row>
    <row r="138" spans="1:22"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row>
    <row r="139" spans="1:22"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row>
    <row r="140" spans="1:22"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row>
    <row r="141" spans="1:22"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row>
    <row r="142" spans="1:22"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row>
    <row r="143" spans="1:22"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row>
    <row r="144" spans="1:22"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row>
    <row r="145" spans="1:22"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row>
    <row r="146" spans="1:22"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row>
    <row r="147" spans="1:22"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row>
    <row r="148" spans="1:22"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row>
    <row r="149" spans="1:22"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row>
    <row r="150" spans="1:22"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row>
    <row r="151" spans="1:22"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row>
    <row r="152" spans="1:22"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row>
    <row r="153" spans="1:22"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row>
    <row r="154" spans="1:22"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row>
    <row r="155" spans="1:22"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row>
    <row r="156" spans="1:22"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row>
    <row r="157" spans="1:22"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row>
    <row r="158" spans="1:22"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row>
    <row r="159" spans="1:22"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row>
    <row r="160" spans="1:22"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row>
    <row r="161" spans="1:22"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row>
    <row r="162" spans="1:22"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row>
    <row r="163" spans="1:22"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row>
    <row r="164" spans="1:22"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row>
    <row r="165" spans="1:22"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row>
    <row r="166" spans="1:22"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row>
    <row r="167" spans="1:22"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row>
    <row r="168" spans="1:22"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row>
    <row r="169" spans="1:22"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row>
    <row r="170" spans="1:22"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row>
    <row r="171" spans="1:22"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row>
    <row r="172" spans="1:22"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row>
    <row r="173" spans="1:22"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row>
    <row r="174" spans="1:22"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row>
    <row r="175" spans="1:22"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row>
    <row r="176" spans="1:22"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row>
    <row r="177" spans="1:22"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row>
    <row r="178" spans="1:22"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row>
    <row r="179" spans="1:22"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row>
    <row r="180" spans="1:22"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row>
    <row r="181" spans="1:22"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row>
    <row r="182" spans="1:22"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row>
    <row r="183" spans="1:22"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row>
    <row r="184" spans="1:22"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row>
    <row r="185" spans="1:22"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row>
    <row r="186" spans="1:22"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row>
    <row r="187" spans="1:22"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row>
    <row r="188" spans="1:22"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row>
    <row r="189" spans="1:22"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row>
    <row r="190" spans="1:22"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row>
    <row r="191" spans="1:22"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row>
    <row r="192" spans="1:22"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row>
    <row r="193" spans="1:22"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row>
    <row r="194" spans="1:22"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row>
    <row r="195" spans="1:22"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row>
    <row r="196" spans="1:22"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row>
    <row r="197" spans="1:22"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row>
    <row r="198" spans="1:22"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row>
    <row r="199" spans="1:22"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row>
    <row r="200" spans="1:22"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row>
    <row r="201" spans="1:22"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row>
    <row r="202" spans="1:22"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row>
    <row r="203" spans="1:22"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row>
    <row r="204" spans="1:22"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row>
    <row r="205" spans="1:22"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row>
    <row r="206" spans="1:22"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row>
    <row r="207" spans="1:22"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row>
    <row r="208" spans="1:22"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row>
    <row r="209" spans="1:22"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row>
    <row r="210" spans="1:22"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row>
    <row r="211" spans="1:22"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row>
    <row r="212" spans="1:22"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row>
    <row r="213" spans="1:22"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row>
    <row r="214" spans="1:22"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row>
    <row r="215" spans="1:22"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row>
    <row r="216" spans="1:22"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row>
    <row r="217" spans="1:22"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row>
    <row r="218" spans="1:22"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row>
    <row r="219" spans="1:22"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row>
    <row r="220" spans="1:22"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row>
    <row r="221" spans="1:22"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row>
    <row r="222" spans="1:22"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row>
    <row r="223" spans="1:22"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row>
    <row r="224" spans="1:22"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row>
    <row r="225" spans="1:22"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row>
    <row r="226" spans="1:22"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row>
    <row r="227" spans="1:22"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row>
    <row r="228" spans="1:22"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row>
    <row r="229" spans="1:22"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row>
    <row r="230" spans="1:22"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row>
    <row r="231" spans="1:22"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row>
    <row r="232" spans="1:22"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row>
    <row r="233" spans="1:22"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row>
    <row r="234" spans="1:22"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row>
    <row r="235" spans="1:22"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row>
    <row r="236" spans="1:22"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row>
    <row r="237" spans="1:22"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row>
    <row r="238" spans="1:22"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row>
    <row r="239" spans="1:22"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row>
    <row r="240" spans="1:22"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row>
    <row r="241" spans="1:22"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row>
    <row r="242" spans="1:22"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row>
    <row r="243" spans="1:22"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row>
    <row r="244" spans="1:22"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row>
    <row r="245" spans="1:22"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row>
    <row r="246" spans="1:22"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row>
    <row r="247" spans="1:22"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row>
    <row r="248" spans="1:22"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row>
    <row r="249" spans="1:22"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row>
    <row r="250" spans="1:22"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row>
    <row r="251" spans="1:22"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row>
    <row r="252" spans="1:22"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row>
    <row r="253" spans="1:22" ht="15.75" customHeight="1" x14ac:dyDescent="0.2">
      <c r="M253" s="4"/>
      <c r="N253" s="4"/>
      <c r="O253" s="4"/>
      <c r="P253" s="4"/>
      <c r="Q253" s="4"/>
      <c r="R253" s="4"/>
      <c r="S253" s="4"/>
      <c r="T253" s="4"/>
      <c r="U253" s="4"/>
      <c r="V253" s="4"/>
    </row>
    <row r="254" spans="1:22" ht="15.75" customHeight="1" x14ac:dyDescent="0.2">
      <c r="M254" s="4"/>
      <c r="N254" s="4"/>
      <c r="O254" s="4"/>
      <c r="P254" s="4"/>
      <c r="Q254" s="4"/>
      <c r="R254" s="4"/>
      <c r="S254" s="4"/>
      <c r="T254" s="4"/>
      <c r="U254" s="4"/>
      <c r="V254" s="4"/>
    </row>
    <row r="255" spans="1:22" ht="15.75" customHeight="1" x14ac:dyDescent="0.2">
      <c r="M255" s="4"/>
      <c r="N255" s="4"/>
      <c r="O255" s="4"/>
      <c r="P255" s="4"/>
      <c r="Q255" s="4"/>
      <c r="R255" s="4"/>
      <c r="S255" s="4"/>
      <c r="T255" s="4"/>
      <c r="U255" s="4"/>
      <c r="V255" s="4"/>
    </row>
    <row r="256" spans="1:22" ht="15.75" customHeight="1" x14ac:dyDescent="0.2">
      <c r="M256" s="4"/>
      <c r="N256" s="4"/>
      <c r="O256" s="4"/>
      <c r="P256" s="4"/>
      <c r="Q256" s="4"/>
      <c r="R256" s="4"/>
      <c r="S256" s="4"/>
      <c r="T256" s="4"/>
      <c r="U256" s="4"/>
      <c r="V256" s="4"/>
    </row>
    <row r="257" spans="13:22" ht="15.75" customHeight="1" x14ac:dyDescent="0.2">
      <c r="M257" s="4"/>
      <c r="N257" s="4"/>
      <c r="O257" s="4"/>
      <c r="P257" s="4"/>
      <c r="Q257" s="4"/>
      <c r="R257" s="4"/>
      <c r="S257" s="4"/>
      <c r="T257" s="4"/>
      <c r="U257" s="4"/>
      <c r="V257" s="4"/>
    </row>
    <row r="258" spans="13:22" ht="15.75" customHeight="1" x14ac:dyDescent="0.2">
      <c r="M258" s="4"/>
      <c r="N258" s="4"/>
      <c r="O258" s="4"/>
      <c r="P258" s="4"/>
      <c r="Q258" s="4"/>
      <c r="R258" s="4"/>
      <c r="S258" s="4"/>
      <c r="T258" s="4"/>
      <c r="U258" s="4"/>
      <c r="V258" s="4"/>
    </row>
    <row r="259" spans="13:22" ht="15.75" customHeight="1" x14ac:dyDescent="0.2">
      <c r="M259" s="4"/>
      <c r="N259" s="4"/>
      <c r="O259" s="4"/>
      <c r="P259" s="4"/>
      <c r="Q259" s="4"/>
      <c r="R259" s="4"/>
      <c r="S259" s="4"/>
      <c r="T259" s="4"/>
      <c r="U259" s="4"/>
      <c r="V259" s="4"/>
    </row>
    <row r="260" spans="13:22" ht="15.75" customHeight="1" x14ac:dyDescent="0.2">
      <c r="M260" s="4"/>
      <c r="N260" s="4"/>
      <c r="O260" s="4"/>
      <c r="P260" s="4"/>
      <c r="Q260" s="4"/>
      <c r="R260" s="4"/>
      <c r="S260" s="4"/>
      <c r="T260" s="4"/>
      <c r="U260" s="4"/>
      <c r="V260" s="4"/>
    </row>
    <row r="261" spans="13:22" ht="15.75" customHeight="1" x14ac:dyDescent="0.2"/>
    <row r="262" spans="13:22" ht="15.75" customHeight="1" x14ac:dyDescent="0.2"/>
    <row r="263" spans="13:22" ht="15.75" customHeight="1" x14ac:dyDescent="0.2"/>
    <row r="264" spans="13:22" ht="15.75" customHeight="1" x14ac:dyDescent="0.2"/>
    <row r="265" spans="13:22" ht="15.75" customHeight="1" x14ac:dyDescent="0.2"/>
    <row r="266" spans="13:22" ht="15.75" customHeight="1" x14ac:dyDescent="0.2"/>
    <row r="267" spans="13:22" ht="15.75" customHeight="1" x14ac:dyDescent="0.2"/>
    <row r="268" spans="13:22" ht="15.75" customHeight="1" x14ac:dyDescent="0.2"/>
    <row r="269" spans="13:22" ht="15.75" customHeight="1" x14ac:dyDescent="0.2"/>
    <row r="270" spans="13:22" ht="15.75" customHeight="1" x14ac:dyDescent="0.2"/>
    <row r="271" spans="13:22" ht="15.75" customHeight="1" x14ac:dyDescent="0.2"/>
    <row r="272" spans="13:2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0">
    <mergeCell ref="A57:L58"/>
    <mergeCell ref="A59:L59"/>
    <mergeCell ref="A60:L65"/>
    <mergeCell ref="A23:L25"/>
    <mergeCell ref="A26:L28"/>
    <mergeCell ref="A29:L31"/>
    <mergeCell ref="A32:L35"/>
    <mergeCell ref="A36:L37"/>
    <mergeCell ref="A38:L42"/>
    <mergeCell ref="A43:L43"/>
    <mergeCell ref="A16:L19"/>
    <mergeCell ref="A20:L22"/>
    <mergeCell ref="A44:L53"/>
    <mergeCell ref="A54:L55"/>
    <mergeCell ref="B56:L56"/>
    <mergeCell ref="A1:L7"/>
    <mergeCell ref="A8:L8"/>
    <mergeCell ref="A9:L9"/>
    <mergeCell ref="A10:L11"/>
    <mergeCell ref="A12:L15"/>
  </mergeCell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outlinePr summaryBelow="0" summaryRight="0"/>
  </sheetPr>
  <dimension ref="A1:U1000"/>
  <sheetViews>
    <sheetView workbookViewId="0">
      <selection activeCell="A36" sqref="A36:J36"/>
    </sheetView>
  </sheetViews>
  <sheetFormatPr baseColWidth="10" defaultColWidth="14.42578125" defaultRowHeight="15" customHeight="1" x14ac:dyDescent="0.2"/>
  <cols>
    <col min="1" max="1" width="23.42578125" customWidth="1"/>
    <col min="2" max="2" width="46.140625" customWidth="1"/>
    <col min="3" max="4" width="14.42578125" customWidth="1"/>
    <col min="5" max="5" width="30.7109375" customWidth="1"/>
    <col min="6" max="6" width="21.140625" customWidth="1"/>
    <col min="7" max="7" width="18.42578125" customWidth="1"/>
    <col min="8" max="8" width="24.42578125" customWidth="1"/>
    <col min="9" max="10" width="29.42578125" customWidth="1"/>
  </cols>
  <sheetData>
    <row r="1" spans="1:21" ht="15.75" customHeight="1" x14ac:dyDescent="0.2">
      <c r="A1" s="141" t="s">
        <v>6</v>
      </c>
      <c r="B1" s="142"/>
      <c r="C1" s="142"/>
      <c r="D1" s="142"/>
      <c r="E1" s="142"/>
      <c r="F1" s="142"/>
      <c r="G1" s="142"/>
      <c r="H1" s="142"/>
      <c r="I1" s="142"/>
      <c r="J1" s="142"/>
      <c r="K1" s="5"/>
      <c r="L1" s="5"/>
      <c r="M1" s="5"/>
      <c r="N1" s="5"/>
      <c r="O1" s="5"/>
      <c r="P1" s="5"/>
    </row>
    <row r="2" spans="1:21" ht="15.75" customHeight="1" x14ac:dyDescent="0.2">
      <c r="A2" s="142"/>
      <c r="B2" s="142"/>
      <c r="C2" s="142"/>
      <c r="D2" s="142"/>
      <c r="E2" s="142"/>
      <c r="F2" s="142"/>
      <c r="G2" s="142"/>
      <c r="H2" s="142"/>
      <c r="I2" s="142"/>
      <c r="J2" s="142"/>
      <c r="K2" s="5"/>
      <c r="L2" s="5"/>
      <c r="M2" s="5"/>
      <c r="N2" s="5"/>
      <c r="O2" s="5"/>
      <c r="P2" s="5"/>
    </row>
    <row r="3" spans="1:21" ht="15.75" customHeight="1" x14ac:dyDescent="0.2">
      <c r="A3" s="142"/>
      <c r="B3" s="142"/>
      <c r="C3" s="142"/>
      <c r="D3" s="142"/>
      <c r="E3" s="142"/>
      <c r="F3" s="142"/>
      <c r="G3" s="142"/>
      <c r="H3" s="142"/>
      <c r="I3" s="142"/>
      <c r="J3" s="142"/>
      <c r="K3" s="5"/>
      <c r="L3" s="5"/>
      <c r="M3" s="5"/>
      <c r="N3" s="5"/>
      <c r="O3" s="5"/>
      <c r="P3" s="5"/>
      <c r="U3" s="2">
        <v>0</v>
      </c>
    </row>
    <row r="4" spans="1:21" ht="15.75" customHeight="1" x14ac:dyDescent="0.2">
      <c r="A4" s="142"/>
      <c r="B4" s="142"/>
      <c r="C4" s="142"/>
      <c r="D4" s="142"/>
      <c r="E4" s="142"/>
      <c r="F4" s="142"/>
      <c r="G4" s="142"/>
      <c r="H4" s="142"/>
      <c r="I4" s="142"/>
      <c r="J4" s="142"/>
      <c r="K4" s="5"/>
      <c r="L4" s="5"/>
      <c r="M4" s="5"/>
      <c r="N4" s="5"/>
      <c r="O4" s="5"/>
      <c r="P4" s="5"/>
      <c r="U4" s="2">
        <f t="shared" ref="U4:U12" si="0">U3+1</f>
        <v>1</v>
      </c>
    </row>
    <row r="5" spans="1:21" ht="15.75" customHeight="1" x14ac:dyDescent="0.2">
      <c r="A5" s="142"/>
      <c r="B5" s="142"/>
      <c r="C5" s="142"/>
      <c r="D5" s="142"/>
      <c r="E5" s="142"/>
      <c r="F5" s="142"/>
      <c r="G5" s="142"/>
      <c r="H5" s="142"/>
      <c r="I5" s="142"/>
      <c r="J5" s="142"/>
      <c r="K5" s="5"/>
      <c r="U5" s="2">
        <f t="shared" si="0"/>
        <v>2</v>
      </c>
    </row>
    <row r="6" spans="1:21" ht="15.75" customHeight="1" x14ac:dyDescent="0.2">
      <c r="A6" s="143" t="s">
        <v>203</v>
      </c>
      <c r="B6" s="144"/>
      <c r="C6" s="144"/>
      <c r="D6" s="144"/>
      <c r="E6" s="144"/>
      <c r="F6" s="144"/>
      <c r="G6" s="144"/>
      <c r="H6" s="144"/>
      <c r="I6" s="144"/>
      <c r="J6" s="145"/>
      <c r="K6" s="5"/>
      <c r="U6" s="2">
        <f t="shared" si="0"/>
        <v>3</v>
      </c>
    </row>
    <row r="7" spans="1:21" ht="63" customHeight="1" x14ac:dyDescent="0.2">
      <c r="A7" s="6" t="s">
        <v>129</v>
      </c>
      <c r="B7" s="7" t="s">
        <v>204</v>
      </c>
      <c r="C7" s="146" t="s">
        <v>130</v>
      </c>
      <c r="D7" s="145"/>
      <c r="E7" s="146" t="s">
        <v>131</v>
      </c>
      <c r="F7" s="144"/>
      <c r="G7" s="144"/>
      <c r="H7" s="145"/>
      <c r="I7" s="6" t="s">
        <v>132</v>
      </c>
      <c r="J7" s="6" t="s">
        <v>133</v>
      </c>
      <c r="K7" s="8"/>
      <c r="U7" s="2">
        <f t="shared" si="0"/>
        <v>4</v>
      </c>
    </row>
    <row r="8" spans="1:21" ht="16.5" customHeight="1" x14ac:dyDescent="0.2">
      <c r="A8" s="147" t="s">
        <v>205</v>
      </c>
      <c r="B8" s="150" t="s">
        <v>212</v>
      </c>
      <c r="C8" s="152"/>
      <c r="D8" s="153"/>
      <c r="E8" s="156" t="s">
        <v>221</v>
      </c>
      <c r="F8" s="157"/>
      <c r="G8" s="157"/>
      <c r="H8" s="157"/>
      <c r="I8" s="9">
        <v>0</v>
      </c>
      <c r="J8" s="158">
        <v>3</v>
      </c>
      <c r="K8" s="2"/>
      <c r="U8" s="2">
        <f t="shared" si="0"/>
        <v>5</v>
      </c>
    </row>
    <row r="9" spans="1:21" ht="25.5" customHeight="1" x14ac:dyDescent="0.2">
      <c r="A9" s="148"/>
      <c r="B9" s="142"/>
      <c r="C9" s="142"/>
      <c r="D9" s="142"/>
      <c r="E9" s="154" t="s">
        <v>219</v>
      </c>
      <c r="F9" s="155"/>
      <c r="G9" s="155"/>
      <c r="H9" s="155"/>
      <c r="I9" s="10">
        <v>44256</v>
      </c>
      <c r="J9" s="159"/>
      <c r="K9" s="2"/>
      <c r="U9" s="2">
        <f t="shared" si="0"/>
        <v>6</v>
      </c>
    </row>
    <row r="10" spans="1:21" ht="25.5" customHeight="1" x14ac:dyDescent="0.2">
      <c r="A10" s="148"/>
      <c r="B10" s="142"/>
      <c r="C10" s="142"/>
      <c r="D10" s="142"/>
      <c r="E10" s="154" t="s">
        <v>220</v>
      </c>
      <c r="F10" s="155"/>
      <c r="G10" s="155"/>
      <c r="H10" s="155"/>
      <c r="I10" s="11">
        <v>44351</v>
      </c>
      <c r="J10" s="159"/>
      <c r="K10" s="2"/>
      <c r="U10" s="2">
        <f t="shared" si="0"/>
        <v>7</v>
      </c>
    </row>
    <row r="11" spans="1:21" ht="44.25" customHeight="1" x14ac:dyDescent="0.2">
      <c r="A11" s="149"/>
      <c r="B11" s="151"/>
      <c r="C11" s="151"/>
      <c r="D11" s="151"/>
      <c r="E11" s="161" t="s">
        <v>222</v>
      </c>
      <c r="F11" s="162"/>
      <c r="G11" s="162"/>
      <c r="H11" s="162"/>
      <c r="I11" s="12">
        <v>44446</v>
      </c>
      <c r="J11" s="160"/>
      <c r="K11" s="2"/>
      <c r="U11" s="2">
        <f t="shared" si="0"/>
        <v>8</v>
      </c>
    </row>
    <row r="12" spans="1:21" ht="48.75" customHeight="1" x14ac:dyDescent="0.2">
      <c r="A12" s="147" t="s">
        <v>206</v>
      </c>
      <c r="B12" s="150" t="s">
        <v>213</v>
      </c>
      <c r="C12" s="166"/>
      <c r="D12" s="153"/>
      <c r="E12" s="156" t="s">
        <v>226</v>
      </c>
      <c r="F12" s="157"/>
      <c r="G12" s="157"/>
      <c r="H12" s="157"/>
      <c r="I12" s="9">
        <v>0</v>
      </c>
      <c r="J12" s="158">
        <v>6</v>
      </c>
      <c r="K12" s="2"/>
      <c r="U12" s="2">
        <f t="shared" si="0"/>
        <v>9</v>
      </c>
    </row>
    <row r="13" spans="1:21" ht="25.5" customHeight="1" x14ac:dyDescent="0.2">
      <c r="A13" s="148"/>
      <c r="B13" s="142"/>
      <c r="C13" s="142"/>
      <c r="D13" s="142"/>
      <c r="E13" s="154" t="s">
        <v>223</v>
      </c>
      <c r="F13" s="155"/>
      <c r="G13" s="155"/>
      <c r="H13" s="155"/>
      <c r="I13" s="10">
        <v>44256</v>
      </c>
      <c r="J13" s="159"/>
      <c r="K13" s="2"/>
    </row>
    <row r="14" spans="1:21" ht="37.5" customHeight="1" x14ac:dyDescent="0.2">
      <c r="A14" s="148"/>
      <c r="B14" s="142"/>
      <c r="C14" s="142"/>
      <c r="D14" s="142"/>
      <c r="E14" s="154" t="s">
        <v>224</v>
      </c>
      <c r="F14" s="155"/>
      <c r="G14" s="155"/>
      <c r="H14" s="155"/>
      <c r="I14" s="11">
        <v>44351</v>
      </c>
      <c r="J14" s="159"/>
      <c r="K14" s="2"/>
    </row>
    <row r="15" spans="1:21" ht="53.25" customHeight="1" x14ac:dyDescent="0.2">
      <c r="A15" s="149"/>
      <c r="B15" s="151"/>
      <c r="C15" s="151"/>
      <c r="D15" s="151"/>
      <c r="E15" s="161" t="s">
        <v>225</v>
      </c>
      <c r="F15" s="162"/>
      <c r="G15" s="162"/>
      <c r="H15" s="162"/>
      <c r="I15" s="12">
        <v>44446</v>
      </c>
      <c r="J15" s="160"/>
      <c r="K15" s="2"/>
    </row>
    <row r="16" spans="1:21" ht="37.5" customHeight="1" x14ac:dyDescent="0.2">
      <c r="A16" s="147" t="s">
        <v>207</v>
      </c>
      <c r="B16" s="150" t="s">
        <v>214</v>
      </c>
      <c r="C16" s="166"/>
      <c r="D16" s="153"/>
      <c r="E16" s="156" t="s">
        <v>230</v>
      </c>
      <c r="F16" s="157"/>
      <c r="G16" s="157"/>
      <c r="H16" s="157"/>
      <c r="I16" s="9">
        <v>0</v>
      </c>
      <c r="J16" s="158">
        <v>3</v>
      </c>
      <c r="K16" s="2"/>
    </row>
    <row r="17" spans="1:11" ht="58.5" customHeight="1" x14ac:dyDescent="0.2">
      <c r="A17" s="148"/>
      <c r="B17" s="142"/>
      <c r="C17" s="142"/>
      <c r="D17" s="142"/>
      <c r="E17" s="154" t="s">
        <v>227</v>
      </c>
      <c r="F17" s="155"/>
      <c r="G17" s="155"/>
      <c r="H17" s="155"/>
      <c r="I17" s="10">
        <v>44256</v>
      </c>
      <c r="J17" s="159"/>
      <c r="K17" s="2"/>
    </row>
    <row r="18" spans="1:11" ht="55.5" customHeight="1" x14ac:dyDescent="0.2">
      <c r="A18" s="148"/>
      <c r="B18" s="142"/>
      <c r="C18" s="142"/>
      <c r="D18" s="142"/>
      <c r="E18" s="154" t="s">
        <v>228</v>
      </c>
      <c r="F18" s="155"/>
      <c r="G18" s="155"/>
      <c r="H18" s="155"/>
      <c r="I18" s="11">
        <v>44351</v>
      </c>
      <c r="J18" s="159"/>
      <c r="K18" s="2"/>
    </row>
    <row r="19" spans="1:11" ht="40.5" customHeight="1" x14ac:dyDescent="0.2">
      <c r="A19" s="149"/>
      <c r="B19" s="151"/>
      <c r="C19" s="151"/>
      <c r="D19" s="151"/>
      <c r="E19" s="161" t="s">
        <v>229</v>
      </c>
      <c r="F19" s="162"/>
      <c r="G19" s="162"/>
      <c r="H19" s="162"/>
      <c r="I19" s="12">
        <v>44446</v>
      </c>
      <c r="J19" s="160"/>
      <c r="K19" s="2"/>
    </row>
    <row r="20" spans="1:11" ht="24.75" customHeight="1" x14ac:dyDescent="0.2">
      <c r="A20" s="147" t="s">
        <v>208</v>
      </c>
      <c r="B20" s="150" t="s">
        <v>215</v>
      </c>
      <c r="C20" s="152"/>
      <c r="D20" s="153"/>
      <c r="E20" s="156" t="s">
        <v>237</v>
      </c>
      <c r="F20" s="157"/>
      <c r="G20" s="157"/>
      <c r="H20" s="157"/>
      <c r="I20" s="9">
        <v>0</v>
      </c>
      <c r="J20" s="158">
        <v>5</v>
      </c>
      <c r="K20" s="2"/>
    </row>
    <row r="21" spans="1:11" ht="24.75" customHeight="1" x14ac:dyDescent="0.2">
      <c r="A21" s="148"/>
      <c r="B21" s="142"/>
      <c r="C21" s="142"/>
      <c r="D21" s="142"/>
      <c r="E21" s="154" t="s">
        <v>234</v>
      </c>
      <c r="F21" s="155"/>
      <c r="G21" s="155"/>
      <c r="H21" s="155"/>
      <c r="I21" s="10">
        <v>44256</v>
      </c>
      <c r="J21" s="159"/>
    </row>
    <row r="22" spans="1:11" ht="40.5" customHeight="1" x14ac:dyDescent="0.2">
      <c r="A22" s="148"/>
      <c r="B22" s="142"/>
      <c r="C22" s="142"/>
      <c r="D22" s="142"/>
      <c r="E22" s="154" t="s">
        <v>235</v>
      </c>
      <c r="F22" s="155"/>
      <c r="G22" s="155"/>
      <c r="H22" s="155"/>
      <c r="I22" s="11">
        <v>44351</v>
      </c>
      <c r="J22" s="159"/>
    </row>
    <row r="23" spans="1:11" ht="108" customHeight="1" x14ac:dyDescent="0.2">
      <c r="A23" s="149"/>
      <c r="B23" s="151"/>
      <c r="C23" s="151"/>
      <c r="D23" s="151"/>
      <c r="E23" s="161" t="s">
        <v>236</v>
      </c>
      <c r="F23" s="162"/>
      <c r="G23" s="162"/>
      <c r="H23" s="162"/>
      <c r="I23" s="12">
        <v>44446</v>
      </c>
      <c r="J23" s="160"/>
    </row>
    <row r="24" spans="1:11" ht="19.5" customHeight="1" x14ac:dyDescent="0.2">
      <c r="A24" s="147" t="s">
        <v>209</v>
      </c>
      <c r="B24" s="150" t="s">
        <v>216</v>
      </c>
      <c r="C24" s="152"/>
      <c r="D24" s="153"/>
      <c r="E24" s="156" t="s">
        <v>233</v>
      </c>
      <c r="F24" s="157"/>
      <c r="G24" s="157"/>
      <c r="H24" s="157"/>
      <c r="I24" s="9">
        <v>0</v>
      </c>
      <c r="J24" s="158">
        <v>8</v>
      </c>
      <c r="K24" s="163"/>
    </row>
    <row r="25" spans="1:11" ht="31.5" customHeight="1" x14ac:dyDescent="0.2">
      <c r="A25" s="148"/>
      <c r="B25" s="142"/>
      <c r="C25" s="142"/>
      <c r="D25" s="142"/>
      <c r="E25" s="154" t="s">
        <v>238</v>
      </c>
      <c r="F25" s="155"/>
      <c r="G25" s="155"/>
      <c r="H25" s="155"/>
      <c r="I25" s="10">
        <v>44256</v>
      </c>
      <c r="J25" s="159"/>
      <c r="K25" s="142"/>
    </row>
    <row r="26" spans="1:11" ht="39.75" customHeight="1" x14ac:dyDescent="0.2">
      <c r="A26" s="148"/>
      <c r="B26" s="142"/>
      <c r="C26" s="142"/>
      <c r="D26" s="142"/>
      <c r="E26" s="154" t="s">
        <v>231</v>
      </c>
      <c r="F26" s="155"/>
      <c r="G26" s="155"/>
      <c r="H26" s="155"/>
      <c r="I26" s="11">
        <v>44351</v>
      </c>
      <c r="J26" s="159"/>
      <c r="K26" s="142"/>
    </row>
    <row r="27" spans="1:11" ht="105.75" customHeight="1" x14ac:dyDescent="0.2">
      <c r="A27" s="149"/>
      <c r="B27" s="151"/>
      <c r="C27" s="151"/>
      <c r="D27" s="151"/>
      <c r="E27" s="161" t="s">
        <v>232</v>
      </c>
      <c r="F27" s="162"/>
      <c r="G27" s="162"/>
      <c r="H27" s="162"/>
      <c r="I27" s="12">
        <v>44446</v>
      </c>
      <c r="J27" s="160"/>
    </row>
    <row r="28" spans="1:11" ht="28.5" customHeight="1" x14ac:dyDescent="0.2">
      <c r="A28" s="147" t="s">
        <v>210</v>
      </c>
      <c r="B28" s="150" t="s">
        <v>217</v>
      </c>
      <c r="C28" s="152"/>
      <c r="D28" s="153"/>
      <c r="E28" s="156" t="s">
        <v>246</v>
      </c>
      <c r="F28" s="157"/>
      <c r="G28" s="157"/>
      <c r="H28" s="157"/>
      <c r="I28" s="9">
        <v>0</v>
      </c>
      <c r="J28" s="158">
        <v>2</v>
      </c>
      <c r="K28" s="163"/>
    </row>
    <row r="29" spans="1:11" ht="37.5" customHeight="1" x14ac:dyDescent="0.2">
      <c r="A29" s="148"/>
      <c r="B29" s="142"/>
      <c r="C29" s="142"/>
      <c r="D29" s="142"/>
      <c r="E29" s="154" t="s">
        <v>239</v>
      </c>
      <c r="F29" s="155"/>
      <c r="G29" s="155"/>
      <c r="H29" s="155"/>
      <c r="I29" s="10">
        <v>44256</v>
      </c>
      <c r="J29" s="159"/>
      <c r="K29" s="142"/>
    </row>
    <row r="30" spans="1:11" ht="45.75" customHeight="1" x14ac:dyDescent="0.2">
      <c r="A30" s="148"/>
      <c r="B30" s="142"/>
      <c r="C30" s="142"/>
      <c r="D30" s="142"/>
      <c r="E30" s="154" t="s">
        <v>240</v>
      </c>
      <c r="F30" s="155"/>
      <c r="G30" s="155"/>
      <c r="H30" s="155"/>
      <c r="I30" s="11">
        <v>44351</v>
      </c>
      <c r="J30" s="159"/>
      <c r="K30" s="142"/>
    </row>
    <row r="31" spans="1:11" ht="91.5" customHeight="1" x14ac:dyDescent="0.2">
      <c r="A31" s="149"/>
      <c r="B31" s="151"/>
      <c r="C31" s="151"/>
      <c r="D31" s="151"/>
      <c r="E31" s="161" t="s">
        <v>241</v>
      </c>
      <c r="F31" s="162"/>
      <c r="G31" s="162"/>
      <c r="H31" s="162"/>
      <c r="I31" s="12">
        <v>44446</v>
      </c>
      <c r="J31" s="160"/>
    </row>
    <row r="32" spans="1:11" ht="24.75" customHeight="1" x14ac:dyDescent="0.2">
      <c r="A32" s="147" t="s">
        <v>211</v>
      </c>
      <c r="B32" s="150" t="s">
        <v>218</v>
      </c>
      <c r="C32" s="152"/>
      <c r="D32" s="153"/>
      <c r="E32" s="156" t="s">
        <v>244</v>
      </c>
      <c r="F32" s="157"/>
      <c r="G32" s="157"/>
      <c r="H32" s="157"/>
      <c r="I32" s="9">
        <v>0</v>
      </c>
      <c r="J32" s="158">
        <v>6</v>
      </c>
    </row>
    <row r="33" spans="1:11" ht="36.75" customHeight="1" x14ac:dyDescent="0.2">
      <c r="A33" s="148"/>
      <c r="B33" s="142"/>
      <c r="C33" s="142"/>
      <c r="D33" s="142"/>
      <c r="E33" s="154" t="s">
        <v>242</v>
      </c>
      <c r="F33" s="155"/>
      <c r="G33" s="155"/>
      <c r="H33" s="155"/>
      <c r="I33" s="10">
        <v>44256</v>
      </c>
      <c r="J33" s="159"/>
    </row>
    <row r="34" spans="1:11" ht="24" customHeight="1" x14ac:dyDescent="0.2">
      <c r="A34" s="148"/>
      <c r="B34" s="142"/>
      <c r="C34" s="142"/>
      <c r="D34" s="142"/>
      <c r="E34" s="154" t="s">
        <v>243</v>
      </c>
      <c r="F34" s="155"/>
      <c r="G34" s="155"/>
      <c r="H34" s="155"/>
      <c r="I34" s="11">
        <v>44351</v>
      </c>
      <c r="J34" s="159"/>
    </row>
    <row r="35" spans="1:11" ht="39" customHeight="1" x14ac:dyDescent="0.2">
      <c r="A35" s="149"/>
      <c r="B35" s="151"/>
      <c r="C35" s="151"/>
      <c r="D35" s="151"/>
      <c r="E35" s="161" t="s">
        <v>245</v>
      </c>
      <c r="F35" s="162"/>
      <c r="G35" s="162"/>
      <c r="H35" s="162"/>
      <c r="I35" s="12">
        <v>44446</v>
      </c>
      <c r="J35" s="160"/>
    </row>
    <row r="36" spans="1:11" ht="35.25" customHeight="1" x14ac:dyDescent="0.25">
      <c r="A36" s="164" t="s">
        <v>247</v>
      </c>
      <c r="B36" s="144"/>
      <c r="C36" s="144"/>
      <c r="D36" s="144"/>
      <c r="E36" s="144"/>
      <c r="F36" s="144"/>
      <c r="G36" s="144"/>
      <c r="H36" s="144"/>
      <c r="I36" s="144"/>
      <c r="J36" s="145"/>
      <c r="K36" s="13"/>
    </row>
    <row r="37" spans="1:11" ht="63" customHeight="1" x14ac:dyDescent="0.2">
      <c r="A37" s="14" t="s">
        <v>129</v>
      </c>
      <c r="B37" s="15" t="s">
        <v>204</v>
      </c>
      <c r="C37" s="165" t="s">
        <v>145</v>
      </c>
      <c r="D37" s="145"/>
      <c r="E37" s="165" t="s">
        <v>131</v>
      </c>
      <c r="F37" s="144"/>
      <c r="G37" s="144"/>
      <c r="H37" s="145"/>
      <c r="I37" s="14" t="s">
        <v>132</v>
      </c>
      <c r="J37" s="14" t="s">
        <v>133</v>
      </c>
    </row>
    <row r="38" spans="1:11" ht="13.5" customHeight="1" x14ac:dyDescent="0.2">
      <c r="A38" s="147" t="s">
        <v>248</v>
      </c>
      <c r="B38" s="150" t="s">
        <v>260</v>
      </c>
      <c r="C38" s="152"/>
      <c r="D38" s="153"/>
      <c r="E38" s="166" t="s">
        <v>274</v>
      </c>
      <c r="F38" s="153"/>
      <c r="G38" s="153"/>
      <c r="H38" s="153"/>
      <c r="I38" s="9">
        <v>0</v>
      </c>
      <c r="J38" s="158"/>
    </row>
    <row r="39" spans="1:11" ht="26.25" customHeight="1" x14ac:dyDescent="0.2">
      <c r="A39" s="148"/>
      <c r="B39" s="142"/>
      <c r="C39" s="142"/>
      <c r="D39" s="142"/>
      <c r="E39" s="167" t="s">
        <v>272</v>
      </c>
      <c r="F39" s="142"/>
      <c r="G39" s="142"/>
      <c r="H39" s="142"/>
      <c r="I39" s="10">
        <v>44256</v>
      </c>
      <c r="J39" s="159"/>
    </row>
    <row r="40" spans="1:11" ht="26.25" customHeight="1" x14ac:dyDescent="0.2">
      <c r="A40" s="148"/>
      <c r="B40" s="142"/>
      <c r="C40" s="142"/>
      <c r="D40" s="142"/>
      <c r="E40" s="167" t="s">
        <v>273</v>
      </c>
      <c r="F40" s="142"/>
      <c r="G40" s="142"/>
      <c r="H40" s="142"/>
      <c r="I40" s="11">
        <v>44351</v>
      </c>
      <c r="J40" s="159"/>
    </row>
    <row r="41" spans="1:11" ht="53.25" customHeight="1" x14ac:dyDescent="0.2">
      <c r="A41" s="149"/>
      <c r="B41" s="151"/>
      <c r="C41" s="151"/>
      <c r="D41" s="151"/>
      <c r="E41" s="168" t="s">
        <v>275</v>
      </c>
      <c r="F41" s="151"/>
      <c r="G41" s="151"/>
      <c r="H41" s="151"/>
      <c r="I41" s="12">
        <v>44446</v>
      </c>
      <c r="J41" s="160"/>
    </row>
    <row r="42" spans="1:11" ht="12.75" customHeight="1" x14ac:dyDescent="0.2">
      <c r="A42" s="147" t="s">
        <v>249</v>
      </c>
      <c r="B42" s="150" t="s">
        <v>261</v>
      </c>
      <c r="C42" s="166"/>
      <c r="D42" s="153"/>
      <c r="E42" s="166" t="s">
        <v>279</v>
      </c>
      <c r="F42" s="153"/>
      <c r="G42" s="153"/>
      <c r="H42" s="153"/>
      <c r="I42" s="9">
        <v>0</v>
      </c>
      <c r="J42" s="158"/>
    </row>
    <row r="43" spans="1:11" ht="12.75" customHeight="1" x14ac:dyDescent="0.2">
      <c r="A43" s="148"/>
      <c r="B43" s="142"/>
      <c r="C43" s="142"/>
      <c r="D43" s="142"/>
      <c r="E43" s="167" t="s">
        <v>276</v>
      </c>
      <c r="F43" s="142"/>
      <c r="G43" s="142"/>
      <c r="H43" s="142"/>
      <c r="I43" s="10">
        <v>44256</v>
      </c>
      <c r="J43" s="159"/>
    </row>
    <row r="44" spans="1:11" ht="48.75" customHeight="1" x14ac:dyDescent="0.2">
      <c r="A44" s="148"/>
      <c r="B44" s="142"/>
      <c r="C44" s="142"/>
      <c r="D44" s="142"/>
      <c r="E44" s="167" t="s">
        <v>278</v>
      </c>
      <c r="F44" s="142"/>
      <c r="G44" s="142"/>
      <c r="H44" s="142"/>
      <c r="I44" s="11">
        <v>44351</v>
      </c>
      <c r="J44" s="159"/>
    </row>
    <row r="45" spans="1:11" ht="83.25" customHeight="1" x14ac:dyDescent="0.2">
      <c r="A45" s="149"/>
      <c r="B45" s="151"/>
      <c r="C45" s="151"/>
      <c r="D45" s="151"/>
      <c r="E45" s="168" t="s">
        <v>277</v>
      </c>
      <c r="F45" s="151"/>
      <c r="G45" s="151"/>
      <c r="H45" s="151"/>
      <c r="I45" s="12">
        <v>44446</v>
      </c>
      <c r="J45" s="160"/>
    </row>
    <row r="46" spans="1:11" ht="13.5" customHeight="1" x14ac:dyDescent="0.2">
      <c r="A46" s="147" t="s">
        <v>250</v>
      </c>
      <c r="B46" s="150" t="s">
        <v>262</v>
      </c>
      <c r="C46" s="166"/>
      <c r="D46" s="153"/>
      <c r="E46" s="156" t="s">
        <v>283</v>
      </c>
      <c r="F46" s="157"/>
      <c r="G46" s="157"/>
      <c r="H46" s="157"/>
      <c r="I46" s="9">
        <v>0</v>
      </c>
      <c r="J46" s="158">
        <v>3</v>
      </c>
      <c r="K46" s="163"/>
    </row>
    <row r="47" spans="1:11" ht="41.25" customHeight="1" x14ac:dyDescent="0.2">
      <c r="A47" s="148"/>
      <c r="B47" s="142"/>
      <c r="C47" s="142"/>
      <c r="D47" s="142"/>
      <c r="E47" s="154" t="s">
        <v>280</v>
      </c>
      <c r="F47" s="155"/>
      <c r="G47" s="155"/>
      <c r="H47" s="155"/>
      <c r="I47" s="10">
        <v>44256</v>
      </c>
      <c r="J47" s="159"/>
      <c r="K47" s="142"/>
    </row>
    <row r="48" spans="1:11" ht="33.75" customHeight="1" x14ac:dyDescent="0.2">
      <c r="A48" s="148"/>
      <c r="B48" s="142"/>
      <c r="C48" s="142"/>
      <c r="D48" s="142"/>
      <c r="E48" s="154" t="s">
        <v>281</v>
      </c>
      <c r="F48" s="155"/>
      <c r="G48" s="155"/>
      <c r="H48" s="155"/>
      <c r="I48" s="11">
        <v>44351</v>
      </c>
      <c r="J48" s="159"/>
      <c r="K48" s="142"/>
    </row>
    <row r="49" spans="1:11" ht="56.25" customHeight="1" x14ac:dyDescent="0.2">
      <c r="A49" s="149"/>
      <c r="B49" s="151"/>
      <c r="C49" s="151"/>
      <c r="D49" s="151"/>
      <c r="E49" s="161" t="s">
        <v>282</v>
      </c>
      <c r="F49" s="162"/>
      <c r="G49" s="162"/>
      <c r="H49" s="162"/>
      <c r="I49" s="12">
        <v>44446</v>
      </c>
      <c r="J49" s="160"/>
      <c r="K49" s="163"/>
    </row>
    <row r="50" spans="1:11" ht="25.5" customHeight="1" x14ac:dyDescent="0.2">
      <c r="A50" s="147" t="s">
        <v>251</v>
      </c>
      <c r="B50" s="150" t="s">
        <v>263</v>
      </c>
      <c r="C50" s="152"/>
      <c r="D50" s="153"/>
      <c r="E50" s="156" t="s">
        <v>287</v>
      </c>
      <c r="F50" s="157"/>
      <c r="G50" s="157"/>
      <c r="H50" s="157"/>
      <c r="I50" s="9">
        <v>0</v>
      </c>
      <c r="J50" s="158">
        <v>4</v>
      </c>
      <c r="K50" s="142"/>
    </row>
    <row r="51" spans="1:11" ht="24" customHeight="1" x14ac:dyDescent="0.2">
      <c r="A51" s="148"/>
      <c r="B51" s="142"/>
      <c r="C51" s="142"/>
      <c r="D51" s="142"/>
      <c r="E51" s="154" t="s">
        <v>284</v>
      </c>
      <c r="F51" s="155"/>
      <c r="G51" s="155"/>
      <c r="H51" s="155"/>
      <c r="I51" s="10">
        <v>44256</v>
      </c>
      <c r="J51" s="159"/>
      <c r="K51" s="142"/>
    </row>
    <row r="52" spans="1:11" ht="24.75" customHeight="1" x14ac:dyDescent="0.2">
      <c r="A52" s="148"/>
      <c r="B52" s="142"/>
      <c r="C52" s="142"/>
      <c r="D52" s="142"/>
      <c r="E52" s="154" t="s">
        <v>285</v>
      </c>
      <c r="F52" s="155"/>
      <c r="G52" s="155"/>
      <c r="H52" s="155"/>
      <c r="I52" s="11">
        <v>44351</v>
      </c>
      <c r="J52" s="159"/>
      <c r="K52" s="163"/>
    </row>
    <row r="53" spans="1:11" ht="25.5" customHeight="1" x14ac:dyDescent="0.2">
      <c r="A53" s="149"/>
      <c r="B53" s="151"/>
      <c r="C53" s="151"/>
      <c r="D53" s="151"/>
      <c r="E53" s="161" t="s">
        <v>286</v>
      </c>
      <c r="F53" s="162"/>
      <c r="G53" s="162"/>
      <c r="H53" s="162"/>
      <c r="I53" s="12">
        <v>44446</v>
      </c>
      <c r="J53" s="160"/>
      <c r="K53" s="142"/>
    </row>
    <row r="54" spans="1:11" ht="15" customHeight="1" x14ac:dyDescent="0.2">
      <c r="A54" s="147" t="s">
        <v>252</v>
      </c>
      <c r="B54" s="150" t="s">
        <v>264</v>
      </c>
      <c r="C54" s="152"/>
      <c r="D54" s="153"/>
      <c r="E54" s="156" t="s">
        <v>291</v>
      </c>
      <c r="F54" s="157"/>
      <c r="G54" s="157"/>
      <c r="H54" s="157"/>
      <c r="I54" s="9">
        <v>0</v>
      </c>
      <c r="J54" s="158">
        <v>6</v>
      </c>
      <c r="K54" s="142"/>
    </row>
    <row r="55" spans="1:11" ht="29.25" customHeight="1" x14ac:dyDescent="0.2">
      <c r="A55" s="148"/>
      <c r="B55" s="142"/>
      <c r="C55" s="142"/>
      <c r="D55" s="142"/>
      <c r="E55" s="154" t="s">
        <v>288</v>
      </c>
      <c r="F55" s="155"/>
      <c r="G55" s="155"/>
      <c r="H55" s="155"/>
      <c r="I55" s="10">
        <v>44256</v>
      </c>
      <c r="J55" s="159"/>
      <c r="K55" s="163"/>
    </row>
    <row r="56" spans="1:11" ht="28.5" customHeight="1" x14ac:dyDescent="0.2">
      <c r="A56" s="148"/>
      <c r="B56" s="142"/>
      <c r="C56" s="142"/>
      <c r="D56" s="142"/>
      <c r="E56" s="154" t="s">
        <v>289</v>
      </c>
      <c r="F56" s="155"/>
      <c r="G56" s="155"/>
      <c r="H56" s="155"/>
      <c r="I56" s="11">
        <v>44351</v>
      </c>
      <c r="J56" s="159"/>
      <c r="K56" s="142"/>
    </row>
    <row r="57" spans="1:11" ht="45.75" customHeight="1" x14ac:dyDescent="0.2">
      <c r="A57" s="149"/>
      <c r="B57" s="151"/>
      <c r="C57" s="151"/>
      <c r="D57" s="151"/>
      <c r="E57" s="161" t="s">
        <v>290</v>
      </c>
      <c r="F57" s="162"/>
      <c r="G57" s="162"/>
      <c r="H57" s="162"/>
      <c r="I57" s="12">
        <v>44446</v>
      </c>
      <c r="J57" s="160"/>
      <c r="K57" s="142"/>
    </row>
    <row r="58" spans="1:11" ht="26.25" customHeight="1" x14ac:dyDescent="0.2">
      <c r="A58" s="147" t="s">
        <v>253</v>
      </c>
      <c r="B58" s="150" t="s">
        <v>265</v>
      </c>
      <c r="C58" s="152"/>
      <c r="D58" s="153"/>
      <c r="E58" s="169" t="s">
        <v>295</v>
      </c>
      <c r="F58" s="170"/>
      <c r="G58" s="170"/>
      <c r="H58" s="170"/>
      <c r="I58" s="9">
        <v>0</v>
      </c>
      <c r="J58" s="158">
        <v>5</v>
      </c>
      <c r="K58" s="163"/>
    </row>
    <row r="59" spans="1:11" ht="33.75" customHeight="1" x14ac:dyDescent="0.2">
      <c r="A59" s="148"/>
      <c r="B59" s="142"/>
      <c r="C59" s="142"/>
      <c r="D59" s="142"/>
      <c r="E59" s="154" t="s">
        <v>292</v>
      </c>
      <c r="F59" s="155"/>
      <c r="G59" s="155"/>
      <c r="H59" s="155"/>
      <c r="I59" s="10">
        <v>44256</v>
      </c>
      <c r="J59" s="159"/>
      <c r="K59" s="142"/>
    </row>
    <row r="60" spans="1:11" ht="42" customHeight="1" x14ac:dyDescent="0.2">
      <c r="A60" s="148"/>
      <c r="B60" s="142"/>
      <c r="C60" s="142"/>
      <c r="D60" s="142"/>
      <c r="E60" s="154" t="s">
        <v>293</v>
      </c>
      <c r="F60" s="155"/>
      <c r="G60" s="155"/>
      <c r="H60" s="155"/>
      <c r="I60" s="11">
        <v>44351</v>
      </c>
      <c r="J60" s="159"/>
      <c r="K60" s="142"/>
    </row>
    <row r="61" spans="1:11" ht="65.25" customHeight="1" x14ac:dyDescent="0.2">
      <c r="A61" s="149"/>
      <c r="B61" s="151"/>
      <c r="C61" s="151"/>
      <c r="D61" s="151"/>
      <c r="E61" s="161" t="s">
        <v>294</v>
      </c>
      <c r="F61" s="162"/>
      <c r="G61" s="162"/>
      <c r="H61" s="162"/>
      <c r="I61" s="12">
        <v>44446</v>
      </c>
      <c r="J61" s="160"/>
    </row>
    <row r="62" spans="1:11" ht="15" customHeight="1" x14ac:dyDescent="0.2">
      <c r="A62" s="147" t="s">
        <v>254</v>
      </c>
      <c r="B62" s="150" t="s">
        <v>266</v>
      </c>
      <c r="C62" s="152"/>
      <c r="D62" s="153"/>
      <c r="E62" s="156" t="s">
        <v>299</v>
      </c>
      <c r="F62" s="157"/>
      <c r="G62" s="157"/>
      <c r="H62" s="157"/>
      <c r="I62" s="9">
        <v>0</v>
      </c>
      <c r="J62" s="158">
        <v>9</v>
      </c>
      <c r="K62" s="163"/>
    </row>
    <row r="63" spans="1:11" ht="25.5" customHeight="1" x14ac:dyDescent="0.2">
      <c r="A63" s="148"/>
      <c r="B63" s="142"/>
      <c r="C63" s="142"/>
      <c r="D63" s="142"/>
      <c r="E63" s="154" t="s">
        <v>296</v>
      </c>
      <c r="F63" s="155"/>
      <c r="G63" s="155"/>
      <c r="H63" s="155"/>
      <c r="I63" s="10">
        <v>44256</v>
      </c>
      <c r="J63" s="159"/>
      <c r="K63" s="142"/>
    </row>
    <row r="64" spans="1:11" ht="27" customHeight="1" x14ac:dyDescent="0.2">
      <c r="A64" s="148"/>
      <c r="B64" s="142"/>
      <c r="C64" s="142"/>
      <c r="D64" s="142"/>
      <c r="E64" s="154" t="s">
        <v>297</v>
      </c>
      <c r="F64" s="155"/>
      <c r="G64" s="155"/>
      <c r="H64" s="155"/>
      <c r="I64" s="11">
        <v>44351</v>
      </c>
      <c r="J64" s="159"/>
      <c r="K64" s="142"/>
    </row>
    <row r="65" spans="1:11" ht="46.5" customHeight="1" x14ac:dyDescent="0.2">
      <c r="A65" s="149"/>
      <c r="B65" s="151"/>
      <c r="C65" s="151"/>
      <c r="D65" s="151"/>
      <c r="E65" s="161" t="s">
        <v>298</v>
      </c>
      <c r="F65" s="162"/>
      <c r="G65" s="162"/>
      <c r="H65" s="162"/>
      <c r="I65" s="12">
        <v>44446</v>
      </c>
      <c r="J65" s="160"/>
      <c r="K65" s="163"/>
    </row>
    <row r="66" spans="1:11" ht="13.5" customHeight="1" x14ac:dyDescent="0.2">
      <c r="A66" s="147" t="s">
        <v>255</v>
      </c>
      <c r="B66" s="150" t="s">
        <v>267</v>
      </c>
      <c r="C66" s="152"/>
      <c r="D66" s="153"/>
      <c r="E66" s="156" t="s">
        <v>303</v>
      </c>
      <c r="F66" s="157"/>
      <c r="G66" s="157"/>
      <c r="H66" s="157"/>
      <c r="I66" s="9">
        <v>0</v>
      </c>
      <c r="J66" s="158">
        <v>9</v>
      </c>
      <c r="K66" s="142"/>
    </row>
    <row r="67" spans="1:11" ht="24" customHeight="1" x14ac:dyDescent="0.2">
      <c r="A67" s="148"/>
      <c r="B67" s="142"/>
      <c r="C67" s="142"/>
      <c r="D67" s="142"/>
      <c r="E67" s="154" t="s">
        <v>300</v>
      </c>
      <c r="F67" s="155"/>
      <c r="G67" s="155"/>
      <c r="H67" s="155"/>
      <c r="I67" s="10">
        <v>44256</v>
      </c>
      <c r="J67" s="159"/>
      <c r="K67" s="142"/>
    </row>
    <row r="68" spans="1:11" ht="25.5" customHeight="1" x14ac:dyDescent="0.2">
      <c r="A68" s="148"/>
      <c r="B68" s="142"/>
      <c r="C68" s="142"/>
      <c r="D68" s="142"/>
      <c r="E68" s="154" t="s">
        <v>301</v>
      </c>
      <c r="F68" s="171"/>
      <c r="G68" s="171"/>
      <c r="H68" s="171"/>
      <c r="I68" s="11">
        <v>44351</v>
      </c>
      <c r="J68" s="159"/>
      <c r="K68" s="163"/>
    </row>
    <row r="69" spans="1:11" ht="27" customHeight="1" x14ac:dyDescent="0.2">
      <c r="A69" s="149"/>
      <c r="B69" s="151"/>
      <c r="C69" s="151"/>
      <c r="D69" s="151"/>
      <c r="E69" s="161" t="s">
        <v>302</v>
      </c>
      <c r="F69" s="172"/>
      <c r="G69" s="172"/>
      <c r="H69" s="172"/>
      <c r="I69" s="12">
        <v>44446</v>
      </c>
      <c r="J69" s="160"/>
      <c r="K69" s="142"/>
    </row>
    <row r="70" spans="1:11" ht="37.5" customHeight="1" x14ac:dyDescent="0.2">
      <c r="A70" s="175" t="s">
        <v>256</v>
      </c>
      <c r="B70" s="174" t="s">
        <v>268</v>
      </c>
      <c r="C70" s="163"/>
      <c r="D70" s="142"/>
      <c r="E70" s="154" t="s">
        <v>307</v>
      </c>
      <c r="F70" s="155"/>
      <c r="G70" s="155"/>
      <c r="H70" s="155"/>
      <c r="I70" s="16">
        <v>0</v>
      </c>
      <c r="J70" s="173">
        <v>7</v>
      </c>
      <c r="K70" s="142"/>
    </row>
    <row r="71" spans="1:11" ht="38.25" customHeight="1" x14ac:dyDescent="0.2">
      <c r="A71" s="176"/>
      <c r="B71" s="142"/>
      <c r="C71" s="142"/>
      <c r="D71" s="142"/>
      <c r="E71" s="154" t="s">
        <v>304</v>
      </c>
      <c r="F71" s="155"/>
      <c r="G71" s="155"/>
      <c r="H71" s="155"/>
      <c r="I71" s="10">
        <v>44256</v>
      </c>
      <c r="J71" s="142"/>
      <c r="K71" s="163"/>
    </row>
    <row r="72" spans="1:11" ht="37.5" customHeight="1" x14ac:dyDescent="0.2">
      <c r="A72" s="176"/>
      <c r="B72" s="142"/>
      <c r="C72" s="142"/>
      <c r="D72" s="142"/>
      <c r="E72" s="154" t="s">
        <v>305</v>
      </c>
      <c r="F72" s="155"/>
      <c r="G72" s="155"/>
      <c r="H72" s="155"/>
      <c r="I72" s="11">
        <v>44351</v>
      </c>
      <c r="J72" s="142"/>
      <c r="K72" s="142"/>
    </row>
    <row r="73" spans="1:11" ht="39.75" customHeight="1" x14ac:dyDescent="0.2">
      <c r="A73" s="177"/>
      <c r="B73" s="142"/>
      <c r="C73" s="142"/>
      <c r="D73" s="142"/>
      <c r="E73" s="154" t="s">
        <v>306</v>
      </c>
      <c r="F73" s="155"/>
      <c r="G73" s="155"/>
      <c r="H73" s="155"/>
      <c r="I73" s="18">
        <v>44446</v>
      </c>
      <c r="J73" s="142"/>
      <c r="K73" s="142"/>
    </row>
    <row r="74" spans="1:11" ht="44.25" customHeight="1" x14ac:dyDescent="0.2">
      <c r="A74" s="147" t="s">
        <v>257</v>
      </c>
      <c r="B74" s="150" t="s">
        <v>269</v>
      </c>
      <c r="C74" s="152"/>
      <c r="D74" s="153"/>
      <c r="E74" s="156" t="s">
        <v>311</v>
      </c>
      <c r="F74" s="157"/>
      <c r="G74" s="157"/>
      <c r="H74" s="157"/>
      <c r="I74" s="9">
        <v>0</v>
      </c>
      <c r="J74" s="158">
        <v>4</v>
      </c>
    </row>
    <row r="75" spans="1:11" ht="41.25" customHeight="1" x14ac:dyDescent="0.2">
      <c r="A75" s="148"/>
      <c r="B75" s="142"/>
      <c r="C75" s="142"/>
      <c r="D75" s="142"/>
      <c r="E75" s="154" t="s">
        <v>308</v>
      </c>
      <c r="F75" s="155"/>
      <c r="G75" s="155"/>
      <c r="H75" s="155"/>
      <c r="I75" s="10">
        <v>44256</v>
      </c>
      <c r="J75" s="159"/>
      <c r="K75" s="163"/>
    </row>
    <row r="76" spans="1:11" ht="66" customHeight="1" x14ac:dyDescent="0.2">
      <c r="A76" s="148"/>
      <c r="B76" s="142"/>
      <c r="C76" s="142"/>
      <c r="D76" s="142"/>
      <c r="E76" s="154" t="s">
        <v>309</v>
      </c>
      <c r="F76" s="155"/>
      <c r="G76" s="155"/>
      <c r="H76" s="155"/>
      <c r="I76" s="11">
        <v>44351</v>
      </c>
      <c r="J76" s="159"/>
      <c r="K76" s="142"/>
    </row>
    <row r="77" spans="1:11" ht="63" customHeight="1" x14ac:dyDescent="0.2">
      <c r="A77" s="149"/>
      <c r="B77" s="151"/>
      <c r="C77" s="151"/>
      <c r="D77" s="151"/>
      <c r="E77" s="161" t="s">
        <v>310</v>
      </c>
      <c r="F77" s="162"/>
      <c r="G77" s="162"/>
      <c r="H77" s="162"/>
      <c r="I77" s="12">
        <v>44446</v>
      </c>
      <c r="J77" s="160"/>
      <c r="K77" s="142"/>
    </row>
    <row r="78" spans="1:11" ht="44.25" customHeight="1" x14ac:dyDescent="0.2">
      <c r="A78" s="147" t="s">
        <v>258</v>
      </c>
      <c r="B78" s="150" t="s">
        <v>270</v>
      </c>
      <c r="C78" s="152"/>
      <c r="D78" s="153"/>
      <c r="E78" s="156" t="s">
        <v>315</v>
      </c>
      <c r="F78" s="157"/>
      <c r="G78" s="157"/>
      <c r="H78" s="157"/>
      <c r="I78" s="9">
        <v>0</v>
      </c>
      <c r="J78" s="158">
        <v>5</v>
      </c>
      <c r="K78" s="163"/>
    </row>
    <row r="79" spans="1:11" ht="52.5" customHeight="1" x14ac:dyDescent="0.2">
      <c r="A79" s="148"/>
      <c r="B79" s="142"/>
      <c r="C79" s="142"/>
      <c r="D79" s="142"/>
      <c r="E79" s="154" t="s">
        <v>312</v>
      </c>
      <c r="F79" s="155"/>
      <c r="G79" s="155"/>
      <c r="H79" s="155"/>
      <c r="I79" s="10">
        <v>44256</v>
      </c>
      <c r="J79" s="159"/>
      <c r="K79" s="142"/>
    </row>
    <row r="80" spans="1:11" ht="54" customHeight="1" x14ac:dyDescent="0.2">
      <c r="A80" s="148"/>
      <c r="B80" s="142"/>
      <c r="C80" s="142"/>
      <c r="D80" s="142"/>
      <c r="E80" s="154" t="s">
        <v>313</v>
      </c>
      <c r="F80" s="155"/>
      <c r="G80" s="155"/>
      <c r="H80" s="155"/>
      <c r="I80" s="11">
        <v>44351</v>
      </c>
      <c r="J80" s="159"/>
      <c r="K80" s="142"/>
    </row>
    <row r="81" spans="1:11" ht="41.25" customHeight="1" x14ac:dyDescent="0.2">
      <c r="A81" s="149"/>
      <c r="B81" s="151"/>
      <c r="C81" s="151"/>
      <c r="D81" s="151"/>
      <c r="E81" s="161" t="s">
        <v>314</v>
      </c>
      <c r="F81" s="162"/>
      <c r="G81" s="162"/>
      <c r="H81" s="162"/>
      <c r="I81" s="12">
        <v>44446</v>
      </c>
      <c r="J81" s="160"/>
      <c r="K81" s="163"/>
    </row>
    <row r="82" spans="1:11" ht="25.5" customHeight="1" x14ac:dyDescent="0.2">
      <c r="A82" s="147" t="s">
        <v>259</v>
      </c>
      <c r="B82" s="150" t="s">
        <v>271</v>
      </c>
      <c r="C82" s="152"/>
      <c r="D82" s="153"/>
      <c r="E82" s="166" t="s">
        <v>319</v>
      </c>
      <c r="F82" s="153"/>
      <c r="G82" s="153"/>
      <c r="H82" s="153"/>
      <c r="I82" s="9">
        <v>0</v>
      </c>
      <c r="J82" s="158">
        <v>3</v>
      </c>
      <c r="K82" s="142"/>
    </row>
    <row r="83" spans="1:11" ht="38.25" customHeight="1" x14ac:dyDescent="0.2">
      <c r="A83" s="148"/>
      <c r="B83" s="142"/>
      <c r="C83" s="142"/>
      <c r="D83" s="142"/>
      <c r="E83" s="167" t="s">
        <v>316</v>
      </c>
      <c r="F83" s="142"/>
      <c r="G83" s="142"/>
      <c r="H83" s="142"/>
      <c r="I83" s="10">
        <v>44256</v>
      </c>
      <c r="J83" s="159"/>
      <c r="K83" s="142"/>
    </row>
    <row r="84" spans="1:11" ht="39" customHeight="1" x14ac:dyDescent="0.2">
      <c r="A84" s="148"/>
      <c r="B84" s="142"/>
      <c r="C84" s="142"/>
      <c r="D84" s="142"/>
      <c r="E84" s="167" t="s">
        <v>317</v>
      </c>
      <c r="F84" s="142"/>
      <c r="G84" s="142"/>
      <c r="H84" s="142"/>
      <c r="I84" s="11">
        <v>44351</v>
      </c>
      <c r="J84" s="159"/>
    </row>
    <row r="85" spans="1:11" ht="25.5" customHeight="1" x14ac:dyDescent="0.2">
      <c r="A85" s="149"/>
      <c r="B85" s="151"/>
      <c r="C85" s="151"/>
      <c r="D85" s="151"/>
      <c r="E85" s="168" t="s">
        <v>318</v>
      </c>
      <c r="F85" s="151"/>
      <c r="G85" s="151"/>
      <c r="H85" s="151"/>
      <c r="I85" s="12">
        <v>44446</v>
      </c>
      <c r="J85" s="160"/>
    </row>
    <row r="86" spans="1:11" ht="15.75" customHeight="1" x14ac:dyDescent="0.2">
      <c r="A86" s="179" t="s">
        <v>320</v>
      </c>
      <c r="B86" s="144"/>
      <c r="C86" s="144"/>
      <c r="D86" s="144"/>
      <c r="E86" s="144"/>
      <c r="F86" s="144"/>
      <c r="G86" s="144"/>
      <c r="H86" s="144"/>
      <c r="I86" s="144"/>
      <c r="J86" s="145"/>
    </row>
    <row r="87" spans="1:11" ht="63" customHeight="1" x14ac:dyDescent="0.2">
      <c r="A87" s="19" t="s">
        <v>129</v>
      </c>
      <c r="B87" s="20" t="s">
        <v>204</v>
      </c>
      <c r="C87" s="178" t="s">
        <v>145</v>
      </c>
      <c r="D87" s="145"/>
      <c r="E87" s="178" t="s">
        <v>131</v>
      </c>
      <c r="F87" s="144"/>
      <c r="G87" s="144"/>
      <c r="H87" s="145"/>
      <c r="I87" s="19" t="s">
        <v>132</v>
      </c>
      <c r="J87" s="19" t="s">
        <v>133</v>
      </c>
    </row>
    <row r="88" spans="1:11" ht="27" customHeight="1" x14ac:dyDescent="0.2">
      <c r="A88" s="147" t="s">
        <v>324</v>
      </c>
      <c r="B88" s="150" t="s">
        <v>325</v>
      </c>
      <c r="C88" s="152"/>
      <c r="D88" s="153"/>
      <c r="E88" s="156" t="s">
        <v>329</v>
      </c>
      <c r="F88" s="157"/>
      <c r="G88" s="157"/>
      <c r="H88" s="157"/>
      <c r="I88" s="9">
        <v>0</v>
      </c>
      <c r="J88" s="158">
        <v>2</v>
      </c>
    </row>
    <row r="89" spans="1:11" ht="24.75" customHeight="1" x14ac:dyDescent="0.2">
      <c r="A89" s="148"/>
      <c r="B89" s="142"/>
      <c r="C89" s="142"/>
      <c r="D89" s="142"/>
      <c r="E89" s="154" t="s">
        <v>330</v>
      </c>
      <c r="F89" s="155"/>
      <c r="G89" s="155"/>
      <c r="H89" s="155"/>
      <c r="I89" s="10">
        <v>44256</v>
      </c>
      <c r="J89" s="159"/>
    </row>
    <row r="90" spans="1:11" ht="23.25" customHeight="1" x14ac:dyDescent="0.2">
      <c r="A90" s="148"/>
      <c r="B90" s="142"/>
      <c r="C90" s="142"/>
      <c r="D90" s="142"/>
      <c r="E90" s="154" t="s">
        <v>331</v>
      </c>
      <c r="F90" s="155"/>
      <c r="G90" s="155"/>
      <c r="H90" s="155"/>
      <c r="I90" s="11">
        <v>44351</v>
      </c>
      <c r="J90" s="159"/>
    </row>
    <row r="91" spans="1:11" ht="57.75" customHeight="1" x14ac:dyDescent="0.2">
      <c r="A91" s="149"/>
      <c r="B91" s="151"/>
      <c r="C91" s="151"/>
      <c r="D91" s="151"/>
      <c r="E91" s="161" t="s">
        <v>332</v>
      </c>
      <c r="F91" s="162"/>
      <c r="G91" s="162"/>
      <c r="H91" s="162"/>
      <c r="I91" s="12">
        <v>44446</v>
      </c>
      <c r="J91" s="160"/>
    </row>
    <row r="92" spans="1:11" ht="25.5" customHeight="1" x14ac:dyDescent="0.2">
      <c r="A92" s="147" t="s">
        <v>323</v>
      </c>
      <c r="B92" s="150" t="s">
        <v>326</v>
      </c>
      <c r="C92" s="166"/>
      <c r="D92" s="153"/>
      <c r="E92" s="166" t="s">
        <v>335</v>
      </c>
      <c r="F92" s="153"/>
      <c r="G92" s="153"/>
      <c r="H92" s="153"/>
      <c r="I92" s="9">
        <v>0</v>
      </c>
      <c r="J92" s="158">
        <v>6</v>
      </c>
    </row>
    <row r="93" spans="1:11" ht="27" customHeight="1" x14ac:dyDescent="0.2">
      <c r="A93" s="148"/>
      <c r="B93" s="142"/>
      <c r="C93" s="142"/>
      <c r="D93" s="142"/>
      <c r="E93" s="167" t="s">
        <v>333</v>
      </c>
      <c r="F93" s="142"/>
      <c r="G93" s="142"/>
      <c r="H93" s="142"/>
      <c r="I93" s="10">
        <v>44256</v>
      </c>
      <c r="J93" s="159"/>
    </row>
    <row r="94" spans="1:11" ht="25.5" customHeight="1" x14ac:dyDescent="0.2">
      <c r="A94" s="148"/>
      <c r="B94" s="142"/>
      <c r="C94" s="142"/>
      <c r="D94" s="142"/>
      <c r="E94" s="167" t="s">
        <v>334</v>
      </c>
      <c r="F94" s="142"/>
      <c r="G94" s="142"/>
      <c r="H94" s="142"/>
      <c r="I94" s="11">
        <v>44351</v>
      </c>
      <c r="J94" s="159"/>
    </row>
    <row r="95" spans="1:11" ht="25.5" customHeight="1" x14ac:dyDescent="0.2">
      <c r="A95" s="149"/>
      <c r="B95" s="151"/>
      <c r="C95" s="151"/>
      <c r="D95" s="151"/>
      <c r="E95" s="168" t="s">
        <v>336</v>
      </c>
      <c r="F95" s="151"/>
      <c r="G95" s="151"/>
      <c r="H95" s="151"/>
      <c r="I95" s="12">
        <v>44446</v>
      </c>
      <c r="J95" s="160"/>
    </row>
    <row r="96" spans="1:11" ht="38.25" customHeight="1" x14ac:dyDescent="0.2">
      <c r="A96" s="147" t="s">
        <v>322</v>
      </c>
      <c r="B96" s="150" t="s">
        <v>327</v>
      </c>
      <c r="C96" s="166"/>
      <c r="D96" s="153"/>
      <c r="E96" s="156" t="s">
        <v>340</v>
      </c>
      <c r="F96" s="157"/>
      <c r="G96" s="157"/>
      <c r="H96" s="157"/>
      <c r="I96" s="9">
        <v>0</v>
      </c>
      <c r="J96" s="158">
        <v>5</v>
      </c>
    </row>
    <row r="97" spans="1:10" ht="53.25" customHeight="1" x14ac:dyDescent="0.2">
      <c r="A97" s="148"/>
      <c r="B97" s="142"/>
      <c r="C97" s="142"/>
      <c r="D97" s="142"/>
      <c r="E97" s="154" t="s">
        <v>337</v>
      </c>
      <c r="F97" s="155"/>
      <c r="G97" s="155"/>
      <c r="H97" s="155"/>
      <c r="I97" s="10">
        <v>44256</v>
      </c>
      <c r="J97" s="159"/>
    </row>
    <row r="98" spans="1:10" ht="40.5" customHeight="1" x14ac:dyDescent="0.2">
      <c r="A98" s="148"/>
      <c r="B98" s="142"/>
      <c r="C98" s="142"/>
      <c r="D98" s="142"/>
      <c r="E98" s="154" t="s">
        <v>338</v>
      </c>
      <c r="F98" s="155"/>
      <c r="G98" s="155"/>
      <c r="H98" s="155"/>
      <c r="I98" s="11">
        <v>44351</v>
      </c>
      <c r="J98" s="159"/>
    </row>
    <row r="99" spans="1:10" ht="43.5" customHeight="1" x14ac:dyDescent="0.2">
      <c r="A99" s="149"/>
      <c r="B99" s="151"/>
      <c r="C99" s="151"/>
      <c r="D99" s="151"/>
      <c r="E99" s="161" t="s">
        <v>339</v>
      </c>
      <c r="F99" s="162"/>
      <c r="G99" s="162"/>
      <c r="H99" s="162"/>
      <c r="I99" s="12">
        <v>44446</v>
      </c>
      <c r="J99" s="160"/>
    </row>
    <row r="100" spans="1:10" ht="24" customHeight="1" x14ac:dyDescent="0.2">
      <c r="A100" s="147" t="s">
        <v>321</v>
      </c>
      <c r="B100" s="150" t="s">
        <v>328</v>
      </c>
      <c r="C100" s="152"/>
      <c r="D100" s="153"/>
      <c r="E100" s="166" t="s">
        <v>344</v>
      </c>
      <c r="F100" s="153"/>
      <c r="G100" s="153"/>
      <c r="H100" s="153"/>
      <c r="I100" s="9">
        <v>0</v>
      </c>
      <c r="J100" s="158">
        <v>7</v>
      </c>
    </row>
    <row r="101" spans="1:10" ht="27.75" customHeight="1" x14ac:dyDescent="0.2">
      <c r="A101" s="148"/>
      <c r="B101" s="142"/>
      <c r="C101" s="142"/>
      <c r="D101" s="142"/>
      <c r="E101" s="167" t="s">
        <v>341</v>
      </c>
      <c r="F101" s="142"/>
      <c r="G101" s="142"/>
      <c r="H101" s="142"/>
      <c r="I101" s="10">
        <v>44256</v>
      </c>
      <c r="J101" s="159"/>
    </row>
    <row r="102" spans="1:10" ht="24" customHeight="1" x14ac:dyDescent="0.2">
      <c r="A102" s="148"/>
      <c r="B102" s="142"/>
      <c r="C102" s="142"/>
      <c r="D102" s="142"/>
      <c r="E102" s="167" t="s">
        <v>342</v>
      </c>
      <c r="F102" s="142"/>
      <c r="G102" s="142"/>
      <c r="H102" s="142"/>
      <c r="I102" s="11">
        <v>44351</v>
      </c>
      <c r="J102" s="159"/>
    </row>
    <row r="103" spans="1:10" ht="24.75" customHeight="1" x14ac:dyDescent="0.2">
      <c r="A103" s="149"/>
      <c r="B103" s="151"/>
      <c r="C103" s="151"/>
      <c r="D103" s="151"/>
      <c r="E103" s="168" t="s">
        <v>343</v>
      </c>
      <c r="F103" s="151"/>
      <c r="G103" s="151"/>
      <c r="H103" s="151"/>
      <c r="I103" s="12">
        <v>44446</v>
      </c>
      <c r="J103" s="160"/>
    </row>
    <row r="104" spans="1:10" ht="15.75" customHeight="1" x14ac:dyDescent="0.2">
      <c r="A104" s="186" t="s">
        <v>184</v>
      </c>
      <c r="B104" s="144"/>
      <c r="C104" s="144"/>
      <c r="D104" s="144"/>
      <c r="E104" s="144"/>
      <c r="F104" s="144"/>
      <c r="G104" s="144"/>
      <c r="H104" s="144"/>
      <c r="I104" s="144"/>
      <c r="J104" s="145"/>
    </row>
    <row r="105" spans="1:10" ht="63" customHeight="1" thickBot="1" x14ac:dyDescent="0.25">
      <c r="A105" s="21" t="s">
        <v>129</v>
      </c>
      <c r="B105" s="22" t="s">
        <v>204</v>
      </c>
      <c r="C105" s="180" t="s">
        <v>145</v>
      </c>
      <c r="D105" s="145"/>
      <c r="E105" s="180" t="s">
        <v>131</v>
      </c>
      <c r="F105" s="144"/>
      <c r="G105" s="144"/>
      <c r="H105" s="145"/>
      <c r="I105" s="21" t="s">
        <v>132</v>
      </c>
      <c r="J105" s="21" t="s">
        <v>133</v>
      </c>
    </row>
    <row r="106" spans="1:10" ht="25.5" customHeight="1" x14ac:dyDescent="0.2">
      <c r="A106" s="147" t="s">
        <v>346</v>
      </c>
      <c r="B106" s="183" t="s">
        <v>345</v>
      </c>
      <c r="C106" s="152"/>
      <c r="D106" s="153"/>
      <c r="E106" s="156" t="s">
        <v>364</v>
      </c>
      <c r="F106" s="157"/>
      <c r="G106" s="157"/>
      <c r="H106" s="157"/>
      <c r="I106" s="9">
        <v>0</v>
      </c>
      <c r="J106" s="158">
        <v>8</v>
      </c>
    </row>
    <row r="107" spans="1:10" ht="42" customHeight="1" x14ac:dyDescent="0.2">
      <c r="A107" s="181"/>
      <c r="B107" s="184"/>
      <c r="C107" s="142"/>
      <c r="D107" s="142"/>
      <c r="E107" s="154" t="s">
        <v>357</v>
      </c>
      <c r="F107" s="155"/>
      <c r="G107" s="155"/>
      <c r="H107" s="155"/>
      <c r="I107" s="10">
        <v>44256</v>
      </c>
      <c r="J107" s="159"/>
    </row>
    <row r="108" spans="1:10" ht="39" customHeight="1" x14ac:dyDescent="0.2">
      <c r="A108" s="181"/>
      <c r="B108" s="184"/>
      <c r="C108" s="142"/>
      <c r="D108" s="142"/>
      <c r="E108" s="154" t="s">
        <v>358</v>
      </c>
      <c r="F108" s="155"/>
      <c r="G108" s="155"/>
      <c r="H108" s="155"/>
      <c r="I108" s="11">
        <v>44351</v>
      </c>
      <c r="J108" s="159"/>
    </row>
    <row r="109" spans="1:10" ht="50.25" customHeight="1" thickBot="1" x14ac:dyDescent="0.25">
      <c r="A109" s="182"/>
      <c r="B109" s="185"/>
      <c r="C109" s="151"/>
      <c r="D109" s="151"/>
      <c r="E109" s="161" t="s">
        <v>359</v>
      </c>
      <c r="F109" s="162"/>
      <c r="G109" s="162"/>
      <c r="H109" s="162"/>
      <c r="I109" s="12">
        <v>44446</v>
      </c>
      <c r="J109" s="160"/>
    </row>
    <row r="110" spans="1:10" ht="28.5" customHeight="1" x14ac:dyDescent="0.2">
      <c r="A110" s="147" t="s">
        <v>347</v>
      </c>
      <c r="B110" s="150" t="s">
        <v>352</v>
      </c>
      <c r="C110" s="166"/>
      <c r="D110" s="153"/>
      <c r="E110" s="156" t="s">
        <v>362</v>
      </c>
      <c r="F110" s="157"/>
      <c r="G110" s="157"/>
      <c r="H110" s="157"/>
      <c r="I110" s="9">
        <v>0</v>
      </c>
      <c r="J110" s="158">
        <v>9</v>
      </c>
    </row>
    <row r="111" spans="1:10" ht="24" customHeight="1" x14ac:dyDescent="0.2">
      <c r="A111" s="148"/>
      <c r="B111" s="142"/>
      <c r="C111" s="142"/>
      <c r="D111" s="142"/>
      <c r="E111" s="154" t="s">
        <v>360</v>
      </c>
      <c r="F111" s="155"/>
      <c r="G111" s="155"/>
      <c r="H111" s="155"/>
      <c r="I111" s="10">
        <v>44256</v>
      </c>
      <c r="J111" s="159"/>
    </row>
    <row r="112" spans="1:10" ht="12" customHeight="1" x14ac:dyDescent="0.2">
      <c r="A112" s="148"/>
      <c r="B112" s="142"/>
      <c r="C112" s="142"/>
      <c r="D112" s="142"/>
      <c r="E112" s="154" t="s">
        <v>361</v>
      </c>
      <c r="F112" s="155"/>
      <c r="G112" s="155"/>
      <c r="H112" s="155"/>
      <c r="I112" s="11">
        <v>44351</v>
      </c>
      <c r="J112" s="159"/>
    </row>
    <row r="113" spans="1:10" ht="25.5" customHeight="1" x14ac:dyDescent="0.2">
      <c r="A113" s="149"/>
      <c r="B113" s="151"/>
      <c r="C113" s="151"/>
      <c r="D113" s="151"/>
      <c r="E113" s="161" t="s">
        <v>363</v>
      </c>
      <c r="F113" s="162"/>
      <c r="G113" s="162"/>
      <c r="H113" s="162"/>
      <c r="I113" s="12">
        <v>44446</v>
      </c>
      <c r="J113" s="160"/>
    </row>
    <row r="114" spans="1:10" ht="24.75" customHeight="1" x14ac:dyDescent="0.2">
      <c r="A114" s="147" t="s">
        <v>349</v>
      </c>
      <c r="B114" s="150" t="s">
        <v>353</v>
      </c>
      <c r="C114" s="166"/>
      <c r="D114" s="153"/>
      <c r="E114" s="156" t="s">
        <v>365</v>
      </c>
      <c r="F114" s="157"/>
      <c r="G114" s="157"/>
      <c r="H114" s="157"/>
      <c r="I114" s="9">
        <v>0</v>
      </c>
      <c r="J114" s="158">
        <v>5</v>
      </c>
    </row>
    <row r="115" spans="1:10" ht="24" customHeight="1" x14ac:dyDescent="0.2">
      <c r="A115" s="148"/>
      <c r="B115" s="142"/>
      <c r="C115" s="142"/>
      <c r="D115" s="142"/>
      <c r="E115" s="154" t="s">
        <v>366</v>
      </c>
      <c r="F115" s="155"/>
      <c r="G115" s="155"/>
      <c r="H115" s="155"/>
      <c r="I115" s="10">
        <v>44256</v>
      </c>
      <c r="J115" s="159"/>
    </row>
    <row r="116" spans="1:10" ht="25.5" customHeight="1" x14ac:dyDescent="0.2">
      <c r="A116" s="148"/>
      <c r="B116" s="142"/>
      <c r="C116" s="142"/>
      <c r="D116" s="142"/>
      <c r="E116" s="154" t="s">
        <v>367</v>
      </c>
      <c r="F116" s="155"/>
      <c r="G116" s="155"/>
      <c r="H116" s="155"/>
      <c r="I116" s="11">
        <v>44351</v>
      </c>
      <c r="J116" s="159"/>
    </row>
    <row r="117" spans="1:10" ht="24" customHeight="1" x14ac:dyDescent="0.2">
      <c r="A117" s="149"/>
      <c r="B117" s="151"/>
      <c r="C117" s="151"/>
      <c r="D117" s="151"/>
      <c r="E117" s="161" t="s">
        <v>368</v>
      </c>
      <c r="F117" s="162"/>
      <c r="G117" s="162"/>
      <c r="H117" s="162"/>
      <c r="I117" s="12">
        <v>44446</v>
      </c>
      <c r="J117" s="160"/>
    </row>
    <row r="118" spans="1:10" ht="24" customHeight="1" x14ac:dyDescent="0.2">
      <c r="A118" s="147" t="s">
        <v>348</v>
      </c>
      <c r="B118" s="150" t="s">
        <v>354</v>
      </c>
      <c r="C118" s="152"/>
      <c r="D118" s="153"/>
      <c r="E118" s="156" t="s">
        <v>372</v>
      </c>
      <c r="F118" s="157"/>
      <c r="G118" s="157"/>
      <c r="H118" s="157"/>
      <c r="I118" s="9">
        <v>0</v>
      </c>
      <c r="J118" s="158">
        <v>2</v>
      </c>
    </row>
    <row r="119" spans="1:10" ht="25.5" customHeight="1" x14ac:dyDescent="0.2">
      <c r="A119" s="148"/>
      <c r="B119" s="142"/>
      <c r="C119" s="142"/>
      <c r="D119" s="142"/>
      <c r="E119" s="154" t="s">
        <v>369</v>
      </c>
      <c r="F119" s="155"/>
      <c r="G119" s="155"/>
      <c r="H119" s="155"/>
      <c r="I119" s="10">
        <v>44256</v>
      </c>
      <c r="J119" s="159"/>
    </row>
    <row r="120" spans="1:10" ht="25.5" customHeight="1" x14ac:dyDescent="0.2">
      <c r="A120" s="148"/>
      <c r="B120" s="142"/>
      <c r="C120" s="142"/>
      <c r="D120" s="142"/>
      <c r="E120" s="154" t="s">
        <v>370</v>
      </c>
      <c r="F120" s="155"/>
      <c r="G120" s="155"/>
      <c r="H120" s="155"/>
      <c r="I120" s="11">
        <v>44351</v>
      </c>
      <c r="J120" s="159"/>
    </row>
    <row r="121" spans="1:10" ht="25.5" customHeight="1" x14ac:dyDescent="0.2">
      <c r="A121" s="149"/>
      <c r="B121" s="151"/>
      <c r="C121" s="151"/>
      <c r="D121" s="151"/>
      <c r="E121" s="161" t="s">
        <v>371</v>
      </c>
      <c r="F121" s="162"/>
      <c r="G121" s="162"/>
      <c r="H121" s="162"/>
      <c r="I121" s="12">
        <v>44446</v>
      </c>
      <c r="J121" s="160"/>
    </row>
    <row r="122" spans="1:10" ht="18" customHeight="1" x14ac:dyDescent="0.2">
      <c r="A122" s="147" t="s">
        <v>350</v>
      </c>
      <c r="B122" s="150" t="s">
        <v>356</v>
      </c>
      <c r="C122" s="152"/>
      <c r="D122" s="153"/>
      <c r="E122" s="156" t="s">
        <v>376</v>
      </c>
      <c r="F122" s="157"/>
      <c r="G122" s="157"/>
      <c r="H122" s="157"/>
      <c r="I122" s="9">
        <v>0</v>
      </c>
      <c r="J122" s="158">
        <v>5</v>
      </c>
    </row>
    <row r="123" spans="1:10" ht="24.75" customHeight="1" x14ac:dyDescent="0.2">
      <c r="A123" s="148"/>
      <c r="B123" s="142"/>
      <c r="C123" s="142"/>
      <c r="D123" s="142"/>
      <c r="E123" s="154" t="s">
        <v>373</v>
      </c>
      <c r="F123" s="155"/>
      <c r="G123" s="155"/>
      <c r="H123" s="155"/>
      <c r="I123" s="10">
        <v>44256</v>
      </c>
      <c r="J123" s="159"/>
    </row>
    <row r="124" spans="1:10" ht="27" customHeight="1" x14ac:dyDescent="0.2">
      <c r="A124" s="148"/>
      <c r="B124" s="142"/>
      <c r="C124" s="142"/>
      <c r="D124" s="142"/>
      <c r="E124" s="154" t="s">
        <v>374</v>
      </c>
      <c r="F124" s="155"/>
      <c r="G124" s="155"/>
      <c r="H124" s="155"/>
      <c r="I124" s="11">
        <v>44351</v>
      </c>
      <c r="J124" s="159"/>
    </row>
    <row r="125" spans="1:10" ht="26.25" customHeight="1" x14ac:dyDescent="0.2">
      <c r="A125" s="149"/>
      <c r="B125" s="151"/>
      <c r="C125" s="151"/>
      <c r="D125" s="151"/>
      <c r="E125" s="161" t="s">
        <v>375</v>
      </c>
      <c r="F125" s="162"/>
      <c r="G125" s="162"/>
      <c r="H125" s="162"/>
      <c r="I125" s="12">
        <v>44446</v>
      </c>
      <c r="J125" s="160"/>
    </row>
    <row r="126" spans="1:10" ht="58.5" customHeight="1" x14ac:dyDescent="0.2">
      <c r="A126" s="147" t="s">
        <v>351</v>
      </c>
      <c r="B126" s="150" t="s">
        <v>355</v>
      </c>
      <c r="C126" s="152"/>
      <c r="D126" s="153"/>
      <c r="E126" s="156" t="s">
        <v>379</v>
      </c>
      <c r="F126" s="157"/>
      <c r="G126" s="157"/>
      <c r="H126" s="157"/>
      <c r="I126" s="9">
        <v>0</v>
      </c>
      <c r="J126" s="158">
        <v>5</v>
      </c>
    </row>
    <row r="127" spans="1:10" ht="39" customHeight="1" x14ac:dyDescent="0.2">
      <c r="A127" s="148"/>
      <c r="B127" s="142"/>
      <c r="C127" s="142"/>
      <c r="D127" s="142"/>
      <c r="E127" s="154" t="s">
        <v>377</v>
      </c>
      <c r="F127" s="155"/>
      <c r="G127" s="155"/>
      <c r="H127" s="155"/>
      <c r="I127" s="10">
        <v>44256</v>
      </c>
      <c r="J127" s="159"/>
    </row>
    <row r="128" spans="1:10" ht="52.5" customHeight="1" x14ac:dyDescent="0.2">
      <c r="A128" s="148"/>
      <c r="B128" s="142"/>
      <c r="C128" s="142"/>
      <c r="D128" s="142"/>
      <c r="E128" s="154" t="s">
        <v>378</v>
      </c>
      <c r="F128" s="155"/>
      <c r="G128" s="155"/>
      <c r="H128" s="155"/>
      <c r="I128" s="11">
        <v>44351</v>
      </c>
      <c r="J128" s="159"/>
    </row>
    <row r="129" spans="1:10" ht="111.75" customHeight="1" x14ac:dyDescent="0.2">
      <c r="A129" s="149"/>
      <c r="B129" s="151"/>
      <c r="C129" s="151"/>
      <c r="D129" s="151"/>
      <c r="E129" s="161" t="s">
        <v>380</v>
      </c>
      <c r="F129" s="162"/>
      <c r="G129" s="162"/>
      <c r="H129" s="162"/>
      <c r="I129" s="12">
        <v>44446</v>
      </c>
      <c r="J129" s="160"/>
    </row>
    <row r="130" spans="1:10" ht="15.75" customHeight="1" x14ac:dyDescent="0.2">
      <c r="A130" s="23"/>
      <c r="B130" s="4"/>
      <c r="C130" s="4"/>
      <c r="D130" s="4"/>
      <c r="E130" s="4"/>
      <c r="F130" s="4"/>
      <c r="G130" s="4"/>
      <c r="H130" s="4"/>
      <c r="I130" s="24"/>
      <c r="J130" s="17"/>
    </row>
    <row r="131" spans="1:10" ht="15.75" customHeight="1" x14ac:dyDescent="0.2">
      <c r="A131" s="23"/>
      <c r="B131" s="4"/>
      <c r="C131" s="4"/>
      <c r="D131" s="4"/>
      <c r="E131" s="4"/>
      <c r="F131" s="4"/>
      <c r="G131" s="4"/>
      <c r="H131" s="4"/>
      <c r="I131" s="24"/>
      <c r="J131" s="17"/>
    </row>
    <row r="132" spans="1:10" ht="15.75" customHeight="1" x14ac:dyDescent="0.2">
      <c r="A132" s="23"/>
      <c r="B132" s="4"/>
      <c r="C132" s="4"/>
      <c r="D132" s="4"/>
      <c r="E132" s="4"/>
      <c r="F132" s="4"/>
      <c r="G132" s="4"/>
      <c r="H132" s="4"/>
      <c r="I132" s="24"/>
      <c r="J132" s="17"/>
    </row>
    <row r="133" spans="1:10" ht="15.75" customHeight="1" x14ac:dyDescent="0.2">
      <c r="A133" s="23"/>
      <c r="B133" s="4"/>
      <c r="C133" s="4"/>
      <c r="D133" s="4"/>
      <c r="E133" s="4"/>
      <c r="F133" s="4"/>
      <c r="G133" s="4"/>
      <c r="H133" s="4"/>
      <c r="I133" s="24"/>
      <c r="J133" s="17"/>
    </row>
    <row r="134" spans="1:10" ht="15.75" customHeight="1" x14ac:dyDescent="0.2">
      <c r="A134" s="23"/>
      <c r="B134" s="4"/>
      <c r="C134" s="4"/>
      <c r="D134" s="4"/>
      <c r="E134" s="4"/>
      <c r="F134" s="4"/>
      <c r="G134" s="4"/>
      <c r="H134" s="4"/>
      <c r="I134" s="24"/>
      <c r="J134" s="17"/>
    </row>
    <row r="135" spans="1:10" ht="15.75" customHeight="1" x14ac:dyDescent="0.2">
      <c r="A135" s="23"/>
      <c r="B135" s="4"/>
      <c r="C135" s="4"/>
      <c r="D135" s="4"/>
      <c r="E135" s="4"/>
      <c r="F135" s="4"/>
      <c r="G135" s="4"/>
      <c r="H135" s="4"/>
      <c r="I135" s="24"/>
      <c r="J135" s="17"/>
    </row>
    <row r="136" spans="1:10" ht="15.75" customHeight="1" x14ac:dyDescent="0.2">
      <c r="A136" s="23"/>
      <c r="B136" s="4"/>
      <c r="C136" s="4"/>
      <c r="D136" s="4"/>
      <c r="E136" s="4"/>
      <c r="F136" s="4"/>
      <c r="G136" s="4"/>
      <c r="H136" s="4"/>
      <c r="I136" s="24"/>
      <c r="J136" s="17"/>
    </row>
    <row r="137" spans="1:10" ht="15.75" customHeight="1" x14ac:dyDescent="0.2">
      <c r="A137" s="23"/>
      <c r="B137" s="4"/>
      <c r="C137" s="4"/>
      <c r="D137" s="4"/>
      <c r="E137" s="4"/>
      <c r="F137" s="4"/>
      <c r="G137" s="4"/>
      <c r="H137" s="4"/>
      <c r="I137" s="24"/>
      <c r="J137" s="17"/>
    </row>
    <row r="138" spans="1:10" ht="15.75" customHeight="1" x14ac:dyDescent="0.2">
      <c r="A138" s="23"/>
      <c r="B138" s="4"/>
      <c r="C138" s="4"/>
      <c r="D138" s="4"/>
      <c r="E138" s="4"/>
      <c r="F138" s="4"/>
      <c r="G138" s="4"/>
      <c r="H138" s="4"/>
      <c r="I138" s="24"/>
      <c r="J138" s="17"/>
    </row>
    <row r="139" spans="1:10" ht="15.75" customHeight="1" x14ac:dyDescent="0.2">
      <c r="A139" s="23"/>
      <c r="B139" s="4"/>
      <c r="C139" s="4"/>
      <c r="D139" s="4"/>
      <c r="E139" s="4"/>
      <c r="F139" s="4"/>
      <c r="G139" s="4"/>
      <c r="H139" s="4"/>
      <c r="I139" s="24"/>
      <c r="J139" s="17"/>
    </row>
    <row r="140" spans="1:10" ht="15.75" customHeight="1" x14ac:dyDescent="0.2">
      <c r="A140" s="23"/>
      <c r="B140" s="4"/>
      <c r="C140" s="4"/>
      <c r="D140" s="4"/>
      <c r="E140" s="4"/>
      <c r="F140" s="4"/>
      <c r="G140" s="4"/>
      <c r="H140" s="4"/>
      <c r="I140" s="24"/>
      <c r="J140" s="17"/>
    </row>
    <row r="141" spans="1:10" ht="15.75" customHeight="1" x14ac:dyDescent="0.2">
      <c r="A141" s="23"/>
      <c r="B141" s="4"/>
      <c r="C141" s="4"/>
      <c r="D141" s="4"/>
      <c r="E141" s="4"/>
      <c r="F141" s="4"/>
      <c r="G141" s="4"/>
      <c r="H141" s="4"/>
      <c r="I141" s="24"/>
      <c r="J141" s="17"/>
    </row>
    <row r="142" spans="1:10" ht="15.75" customHeight="1" x14ac:dyDescent="0.2">
      <c r="A142" s="23"/>
      <c r="B142" s="4"/>
      <c r="C142" s="4"/>
      <c r="D142" s="4"/>
      <c r="E142" s="4"/>
      <c r="F142" s="4"/>
      <c r="G142" s="4"/>
      <c r="H142" s="4"/>
      <c r="I142" s="24"/>
      <c r="J142" s="17"/>
    </row>
    <row r="143" spans="1:10" ht="15.75" customHeight="1" x14ac:dyDescent="0.2">
      <c r="A143" s="23"/>
      <c r="B143" s="4"/>
      <c r="C143" s="4"/>
      <c r="D143" s="4"/>
      <c r="E143" s="4"/>
      <c r="F143" s="4"/>
      <c r="G143" s="4"/>
      <c r="H143" s="4"/>
      <c r="I143" s="24"/>
      <c r="J143" s="17"/>
    </row>
    <row r="144" spans="1:10" ht="15.75" customHeight="1" x14ac:dyDescent="0.2">
      <c r="A144" s="23"/>
      <c r="B144" s="4"/>
      <c r="C144" s="4"/>
      <c r="D144" s="4"/>
      <c r="E144" s="4"/>
      <c r="F144" s="4"/>
      <c r="G144" s="4"/>
      <c r="H144" s="4"/>
      <c r="I144" s="24"/>
      <c r="J144" s="17"/>
    </row>
    <row r="145" spans="1:10" ht="15.75" customHeight="1" x14ac:dyDescent="0.2">
      <c r="A145" s="23"/>
      <c r="B145" s="4"/>
      <c r="C145" s="4"/>
      <c r="D145" s="4"/>
      <c r="E145" s="4"/>
      <c r="F145" s="4"/>
      <c r="G145" s="4"/>
      <c r="H145" s="4"/>
      <c r="I145" s="24"/>
      <c r="J145" s="17"/>
    </row>
    <row r="146" spans="1:10" ht="15.75" customHeight="1" x14ac:dyDescent="0.2">
      <c r="A146" s="23"/>
      <c r="B146" s="4"/>
      <c r="C146" s="4"/>
      <c r="D146" s="4"/>
      <c r="E146" s="4"/>
      <c r="F146" s="4"/>
      <c r="G146" s="4"/>
      <c r="H146" s="4"/>
      <c r="I146" s="24"/>
      <c r="J146" s="17"/>
    </row>
    <row r="147" spans="1:10" ht="15.75" customHeight="1" x14ac:dyDescent="0.2">
      <c r="A147" s="23"/>
      <c r="B147" s="4"/>
      <c r="C147" s="4"/>
      <c r="D147" s="4"/>
      <c r="E147" s="4"/>
      <c r="F147" s="4"/>
      <c r="G147" s="4"/>
      <c r="H147" s="4"/>
      <c r="I147" s="24"/>
      <c r="J147" s="17"/>
    </row>
    <row r="148" spans="1:10" ht="15.75" customHeight="1" x14ac:dyDescent="0.2">
      <c r="A148" s="23"/>
      <c r="B148" s="4"/>
      <c r="C148" s="4"/>
      <c r="D148" s="4"/>
      <c r="E148" s="4"/>
      <c r="F148" s="4"/>
      <c r="G148" s="4"/>
      <c r="H148" s="4"/>
      <c r="I148" s="24"/>
      <c r="J148" s="17"/>
    </row>
    <row r="149" spans="1:10" ht="15.75" customHeight="1" x14ac:dyDescent="0.2">
      <c r="A149" s="23"/>
      <c r="B149" s="4"/>
      <c r="C149" s="4"/>
      <c r="D149" s="4"/>
      <c r="E149" s="4"/>
      <c r="F149" s="4"/>
      <c r="G149" s="4"/>
      <c r="H149" s="4"/>
      <c r="I149" s="24"/>
      <c r="J149" s="17"/>
    </row>
    <row r="150" spans="1:10" ht="15.75" customHeight="1" x14ac:dyDescent="0.2">
      <c r="A150" s="23"/>
      <c r="B150" s="4"/>
      <c r="C150" s="4"/>
      <c r="D150" s="4"/>
      <c r="E150" s="4"/>
      <c r="F150" s="4"/>
      <c r="G150" s="4"/>
      <c r="H150" s="4"/>
      <c r="I150" s="24"/>
      <c r="J150" s="17"/>
    </row>
    <row r="151" spans="1:10" ht="15.75" customHeight="1" x14ac:dyDescent="0.2">
      <c r="A151" s="23"/>
      <c r="B151" s="4"/>
      <c r="C151" s="4"/>
      <c r="D151" s="4"/>
      <c r="E151" s="4"/>
      <c r="F151" s="4"/>
      <c r="G151" s="4"/>
      <c r="H151" s="4"/>
      <c r="I151" s="24"/>
      <c r="J151" s="17"/>
    </row>
    <row r="152" spans="1:10" ht="15.75" customHeight="1" x14ac:dyDescent="0.2">
      <c r="A152" s="23"/>
      <c r="B152" s="4"/>
      <c r="C152" s="4"/>
      <c r="D152" s="4"/>
      <c r="E152" s="4"/>
      <c r="F152" s="4"/>
      <c r="G152" s="4"/>
      <c r="H152" s="4"/>
      <c r="I152" s="24"/>
      <c r="J152" s="17"/>
    </row>
    <row r="153" spans="1:10" ht="15.75" customHeight="1" x14ac:dyDescent="0.2">
      <c r="A153" s="23"/>
      <c r="B153" s="4"/>
      <c r="C153" s="4"/>
      <c r="D153" s="4"/>
      <c r="E153" s="4"/>
      <c r="F153" s="4"/>
      <c r="G153" s="4"/>
      <c r="H153" s="4"/>
      <c r="I153" s="24"/>
      <c r="J153" s="17"/>
    </row>
    <row r="154" spans="1:10" ht="15.75" customHeight="1" x14ac:dyDescent="0.2">
      <c r="A154" s="23"/>
      <c r="B154" s="4"/>
      <c r="C154" s="4"/>
      <c r="D154" s="4"/>
      <c r="E154" s="4"/>
      <c r="F154" s="4"/>
      <c r="G154" s="4"/>
      <c r="H154" s="4"/>
      <c r="I154" s="24"/>
      <c r="J154" s="17"/>
    </row>
    <row r="155" spans="1:10" ht="15.75" customHeight="1" x14ac:dyDescent="0.2">
      <c r="A155" s="23"/>
      <c r="B155" s="4"/>
      <c r="C155" s="4"/>
      <c r="D155" s="4"/>
      <c r="E155" s="4"/>
      <c r="F155" s="4"/>
      <c r="G155" s="4"/>
      <c r="H155" s="4"/>
      <c r="I155" s="24"/>
      <c r="J155" s="17"/>
    </row>
    <row r="156" spans="1:10" ht="15.75" customHeight="1" x14ac:dyDescent="0.2">
      <c r="A156" s="23"/>
      <c r="B156" s="4"/>
      <c r="C156" s="4"/>
      <c r="D156" s="4"/>
      <c r="E156" s="4"/>
      <c r="F156" s="4"/>
      <c r="G156" s="4"/>
      <c r="H156" s="4"/>
      <c r="I156" s="24"/>
      <c r="J156" s="17"/>
    </row>
    <row r="157" spans="1:10" ht="15.75" customHeight="1" x14ac:dyDescent="0.2">
      <c r="A157" s="23"/>
      <c r="B157" s="4"/>
      <c r="C157" s="4"/>
      <c r="D157" s="4"/>
      <c r="E157" s="4"/>
      <c r="F157" s="4"/>
      <c r="G157" s="4"/>
      <c r="H157" s="4"/>
      <c r="I157" s="24"/>
      <c r="J157" s="17"/>
    </row>
    <row r="158" spans="1:10" ht="15.75" customHeight="1" x14ac:dyDescent="0.2">
      <c r="A158" s="23"/>
      <c r="B158" s="4"/>
      <c r="C158" s="4"/>
      <c r="D158" s="4"/>
      <c r="E158" s="4"/>
      <c r="F158" s="4"/>
      <c r="G158" s="4"/>
      <c r="H158" s="4"/>
      <c r="I158" s="24"/>
      <c r="J158" s="17"/>
    </row>
    <row r="159" spans="1:10" ht="15.75" customHeight="1" x14ac:dyDescent="0.2">
      <c r="A159" s="23"/>
      <c r="B159" s="4"/>
      <c r="C159" s="4"/>
      <c r="D159" s="4"/>
      <c r="E159" s="4"/>
      <c r="F159" s="4"/>
      <c r="G159" s="4"/>
      <c r="H159" s="4"/>
      <c r="I159" s="24"/>
      <c r="J159" s="17"/>
    </row>
    <row r="160" spans="1:10" ht="15.75" customHeight="1" x14ac:dyDescent="0.2">
      <c r="A160" s="23"/>
      <c r="B160" s="4"/>
      <c r="C160" s="4"/>
      <c r="D160" s="4"/>
      <c r="E160" s="4"/>
      <c r="F160" s="4"/>
      <c r="G160" s="4"/>
      <c r="H160" s="4"/>
      <c r="I160" s="24"/>
      <c r="J160" s="17"/>
    </row>
    <row r="161" spans="1:10" ht="15.75" customHeight="1" x14ac:dyDescent="0.2">
      <c r="A161" s="23"/>
      <c r="B161" s="4"/>
      <c r="C161" s="4"/>
      <c r="D161" s="4"/>
      <c r="E161" s="4"/>
      <c r="F161" s="4"/>
      <c r="G161" s="4"/>
      <c r="H161" s="4"/>
      <c r="I161" s="24"/>
      <c r="J161" s="17"/>
    </row>
    <row r="162" spans="1:10" ht="15.75" customHeight="1" x14ac:dyDescent="0.2">
      <c r="A162" s="23"/>
      <c r="B162" s="4"/>
      <c r="C162" s="4"/>
      <c r="D162" s="4"/>
      <c r="E162" s="4"/>
      <c r="F162" s="4"/>
      <c r="G162" s="4"/>
      <c r="H162" s="4"/>
      <c r="I162" s="24"/>
      <c r="J162" s="17"/>
    </row>
    <row r="163" spans="1:10" ht="15.75" customHeight="1" x14ac:dyDescent="0.2">
      <c r="A163" s="23"/>
      <c r="B163" s="4"/>
      <c r="C163" s="4"/>
      <c r="D163" s="4"/>
      <c r="E163" s="4"/>
      <c r="F163" s="4"/>
      <c r="G163" s="4"/>
      <c r="H163" s="4"/>
      <c r="I163" s="24"/>
      <c r="J163" s="17"/>
    </row>
    <row r="164" spans="1:10" ht="15.75" customHeight="1" x14ac:dyDescent="0.2">
      <c r="A164" s="23"/>
      <c r="B164" s="4"/>
      <c r="C164" s="4"/>
      <c r="D164" s="4"/>
      <c r="E164" s="4"/>
      <c r="F164" s="4"/>
      <c r="G164" s="4"/>
      <c r="H164" s="4"/>
      <c r="I164" s="24"/>
      <c r="J164" s="17"/>
    </row>
    <row r="165" spans="1:10" ht="15.75" customHeight="1" x14ac:dyDescent="0.2">
      <c r="A165" s="23"/>
      <c r="B165" s="4"/>
      <c r="C165" s="4"/>
      <c r="D165" s="4"/>
      <c r="E165" s="4"/>
      <c r="F165" s="4"/>
      <c r="G165" s="4"/>
      <c r="H165" s="4"/>
      <c r="I165" s="24"/>
      <c r="J165" s="17"/>
    </row>
    <row r="166" spans="1:10" ht="15.75" customHeight="1" x14ac:dyDescent="0.2">
      <c r="A166" s="23"/>
      <c r="B166" s="4"/>
      <c r="C166" s="4"/>
      <c r="D166" s="4"/>
      <c r="E166" s="4"/>
      <c r="F166" s="4"/>
      <c r="G166" s="4"/>
      <c r="H166" s="4"/>
      <c r="I166" s="24"/>
      <c r="J166" s="17"/>
    </row>
    <row r="167" spans="1:10" ht="15.75" customHeight="1" x14ac:dyDescent="0.2">
      <c r="A167" s="23"/>
      <c r="B167" s="4"/>
      <c r="C167" s="4"/>
      <c r="D167" s="4"/>
      <c r="E167" s="4"/>
      <c r="F167" s="4"/>
      <c r="G167" s="4"/>
      <c r="H167" s="4"/>
      <c r="I167" s="24"/>
      <c r="J167" s="17"/>
    </row>
    <row r="168" spans="1:10" ht="15.75" customHeight="1" x14ac:dyDescent="0.2">
      <c r="A168" s="23"/>
      <c r="B168" s="4"/>
      <c r="C168" s="4"/>
      <c r="D168" s="4"/>
      <c r="E168" s="4"/>
      <c r="F168" s="4"/>
      <c r="G168" s="4"/>
      <c r="H168" s="4"/>
      <c r="I168" s="24"/>
      <c r="J168" s="17"/>
    </row>
    <row r="169" spans="1:10" ht="15.75" customHeight="1" x14ac:dyDescent="0.2">
      <c r="A169" s="23"/>
      <c r="B169" s="4"/>
      <c r="C169" s="4"/>
      <c r="D169" s="4"/>
      <c r="E169" s="4"/>
      <c r="F169" s="4"/>
      <c r="G169" s="4"/>
      <c r="H169" s="4"/>
      <c r="I169" s="24"/>
      <c r="J169" s="17"/>
    </row>
    <row r="170" spans="1:10" ht="15.75" customHeight="1" x14ac:dyDescent="0.2">
      <c r="A170" s="23"/>
      <c r="B170" s="4"/>
      <c r="C170" s="4"/>
      <c r="D170" s="4"/>
      <c r="E170" s="4"/>
      <c r="F170" s="4"/>
      <c r="G170" s="4"/>
      <c r="H170" s="4"/>
      <c r="I170" s="24"/>
      <c r="J170" s="17"/>
    </row>
    <row r="171" spans="1:10" ht="15.75" customHeight="1" x14ac:dyDescent="0.2">
      <c r="A171" s="23"/>
      <c r="B171" s="4"/>
      <c r="C171" s="4"/>
      <c r="D171" s="4"/>
      <c r="E171" s="4"/>
      <c r="F171" s="4"/>
      <c r="G171" s="4"/>
      <c r="H171" s="4"/>
      <c r="I171" s="24"/>
      <c r="J171" s="17"/>
    </row>
    <row r="172" spans="1:10" ht="15.75" customHeight="1" x14ac:dyDescent="0.2">
      <c r="A172" s="23"/>
      <c r="B172" s="4"/>
      <c r="C172" s="4"/>
      <c r="D172" s="4"/>
      <c r="E172" s="4"/>
      <c r="F172" s="4"/>
      <c r="G172" s="4"/>
      <c r="H172" s="4"/>
      <c r="I172" s="24"/>
      <c r="J172" s="17"/>
    </row>
    <row r="173" spans="1:10" ht="15.75" customHeight="1" x14ac:dyDescent="0.2">
      <c r="A173" s="23"/>
      <c r="B173" s="4"/>
      <c r="C173" s="4"/>
      <c r="D173" s="4"/>
      <c r="E173" s="4"/>
      <c r="F173" s="4"/>
      <c r="G173" s="4"/>
      <c r="H173" s="4"/>
      <c r="I173" s="24"/>
      <c r="J173" s="17"/>
    </row>
    <row r="174" spans="1:10" ht="15.75" customHeight="1" x14ac:dyDescent="0.2">
      <c r="A174" s="23"/>
      <c r="B174" s="4"/>
      <c r="C174" s="4"/>
      <c r="D174" s="4"/>
      <c r="E174" s="4"/>
      <c r="F174" s="4"/>
      <c r="G174" s="4"/>
      <c r="H174" s="4"/>
      <c r="I174" s="24"/>
      <c r="J174" s="17"/>
    </row>
    <row r="175" spans="1:10" ht="15.75" customHeight="1" x14ac:dyDescent="0.2">
      <c r="A175" s="23"/>
      <c r="B175" s="4"/>
      <c r="C175" s="4"/>
      <c r="D175" s="4"/>
      <c r="E175" s="4"/>
      <c r="F175" s="4"/>
      <c r="G175" s="4"/>
      <c r="H175" s="4"/>
      <c r="I175" s="24"/>
      <c r="J175" s="17"/>
    </row>
    <row r="176" spans="1:10" ht="15.75" customHeight="1" x14ac:dyDescent="0.2">
      <c r="A176" s="23"/>
      <c r="B176" s="4"/>
      <c r="C176" s="4"/>
      <c r="D176" s="4"/>
      <c r="E176" s="4"/>
      <c r="F176" s="4"/>
      <c r="G176" s="4"/>
      <c r="H176" s="4"/>
      <c r="I176" s="24"/>
      <c r="J176" s="17"/>
    </row>
    <row r="177" spans="1:10" ht="15.75" customHeight="1" x14ac:dyDescent="0.2">
      <c r="A177" s="23"/>
      <c r="B177" s="4"/>
      <c r="C177" s="4"/>
      <c r="D177" s="4"/>
      <c r="E177" s="4"/>
      <c r="F177" s="4"/>
      <c r="G177" s="4"/>
      <c r="H177" s="4"/>
      <c r="I177" s="24"/>
      <c r="J177" s="17"/>
    </row>
    <row r="178" spans="1:10" ht="15.75" customHeight="1" x14ac:dyDescent="0.2">
      <c r="A178" s="23"/>
      <c r="B178" s="4"/>
      <c r="C178" s="4"/>
      <c r="D178" s="4"/>
      <c r="E178" s="4"/>
      <c r="F178" s="4"/>
      <c r="G178" s="4"/>
      <c r="H178" s="4"/>
      <c r="I178" s="24"/>
      <c r="J178" s="17"/>
    </row>
    <row r="179" spans="1:10" ht="15.75" customHeight="1" x14ac:dyDescent="0.2">
      <c r="A179" s="23"/>
      <c r="B179" s="4"/>
      <c r="C179" s="4"/>
      <c r="D179" s="4"/>
      <c r="E179" s="4"/>
      <c r="F179" s="4"/>
      <c r="G179" s="4"/>
      <c r="H179" s="4"/>
      <c r="I179" s="24"/>
      <c r="J179" s="17"/>
    </row>
    <row r="180" spans="1:10" ht="15.75" customHeight="1" x14ac:dyDescent="0.2">
      <c r="A180" s="23"/>
      <c r="B180" s="4"/>
      <c r="C180" s="4"/>
      <c r="D180" s="4"/>
      <c r="E180" s="4"/>
      <c r="F180" s="4"/>
      <c r="G180" s="4"/>
      <c r="H180" s="4"/>
      <c r="I180" s="24"/>
      <c r="J180" s="17"/>
    </row>
    <row r="181" spans="1:10" ht="15.75" customHeight="1" x14ac:dyDescent="0.2">
      <c r="A181" s="23"/>
      <c r="B181" s="4"/>
      <c r="C181" s="4"/>
      <c r="D181" s="4"/>
      <c r="E181" s="4"/>
      <c r="F181" s="4"/>
      <c r="G181" s="4"/>
      <c r="H181" s="4"/>
      <c r="I181" s="24"/>
      <c r="J181" s="17"/>
    </row>
    <row r="182" spans="1:10" ht="15.75" customHeight="1" x14ac:dyDescent="0.2">
      <c r="A182" s="23"/>
      <c r="B182" s="4"/>
      <c r="C182" s="4"/>
      <c r="D182" s="4"/>
      <c r="E182" s="4"/>
      <c r="F182" s="4"/>
      <c r="G182" s="4"/>
      <c r="H182" s="4"/>
      <c r="I182" s="24"/>
      <c r="J182" s="17"/>
    </row>
    <row r="183" spans="1:10" ht="15.75" customHeight="1" x14ac:dyDescent="0.2">
      <c r="A183" s="23"/>
      <c r="B183" s="4"/>
      <c r="C183" s="4"/>
      <c r="D183" s="4"/>
      <c r="E183" s="4"/>
      <c r="F183" s="4"/>
      <c r="G183" s="4"/>
      <c r="H183" s="4"/>
      <c r="I183" s="24"/>
      <c r="J183" s="17"/>
    </row>
    <row r="184" spans="1:10" ht="15.75" customHeight="1" x14ac:dyDescent="0.2">
      <c r="A184" s="23"/>
      <c r="B184" s="4"/>
      <c r="C184" s="4"/>
      <c r="D184" s="4"/>
      <c r="E184" s="4"/>
      <c r="F184" s="4"/>
      <c r="G184" s="4"/>
      <c r="H184" s="4"/>
      <c r="I184" s="24"/>
      <c r="J184" s="17"/>
    </row>
    <row r="185" spans="1:10" ht="15.75" customHeight="1" x14ac:dyDescent="0.2">
      <c r="A185" s="23"/>
      <c r="B185" s="4"/>
      <c r="C185" s="4"/>
      <c r="D185" s="4"/>
      <c r="E185" s="4"/>
      <c r="F185" s="4"/>
      <c r="G185" s="4"/>
      <c r="H185" s="4"/>
      <c r="I185" s="24"/>
      <c r="J185" s="17"/>
    </row>
    <row r="186" spans="1:10" ht="15.75" customHeight="1" x14ac:dyDescent="0.2">
      <c r="A186" s="23"/>
      <c r="B186" s="4"/>
      <c r="C186" s="4"/>
      <c r="D186" s="4"/>
      <c r="E186" s="4"/>
      <c r="F186" s="4"/>
      <c r="G186" s="4"/>
      <c r="H186" s="4"/>
      <c r="I186" s="24"/>
      <c r="J186" s="17"/>
    </row>
    <row r="187" spans="1:10" ht="15.75" customHeight="1" x14ac:dyDescent="0.2">
      <c r="A187" s="23"/>
      <c r="B187" s="4"/>
      <c r="C187" s="4"/>
      <c r="D187" s="4"/>
      <c r="E187" s="4"/>
      <c r="F187" s="4"/>
      <c r="G187" s="4"/>
      <c r="H187" s="4"/>
      <c r="I187" s="24"/>
      <c r="J187" s="17"/>
    </row>
    <row r="188" spans="1:10" ht="15.75" customHeight="1" x14ac:dyDescent="0.2">
      <c r="A188" s="23"/>
      <c r="B188" s="4"/>
      <c r="C188" s="4"/>
      <c r="D188" s="4"/>
      <c r="E188" s="4"/>
      <c r="F188" s="4"/>
      <c r="G188" s="4"/>
      <c r="H188" s="4"/>
      <c r="I188" s="24"/>
      <c r="J188" s="17"/>
    </row>
    <row r="189" spans="1:10" ht="15.75" customHeight="1" x14ac:dyDescent="0.2">
      <c r="A189" s="23"/>
      <c r="B189" s="4"/>
      <c r="C189" s="4"/>
      <c r="D189" s="4"/>
      <c r="E189" s="4"/>
      <c r="F189" s="4"/>
      <c r="G189" s="4"/>
      <c r="H189" s="4"/>
      <c r="I189" s="24"/>
      <c r="J189" s="17"/>
    </row>
    <row r="190" spans="1:10" ht="15.75" customHeight="1" x14ac:dyDescent="0.2">
      <c r="A190" s="23"/>
      <c r="B190" s="4"/>
      <c r="C190" s="4"/>
      <c r="D190" s="4"/>
      <c r="E190" s="4"/>
      <c r="F190" s="4"/>
      <c r="G190" s="4"/>
      <c r="H190" s="4"/>
      <c r="I190" s="24"/>
      <c r="J190" s="17"/>
    </row>
    <row r="191" spans="1:10" ht="15.75" customHeight="1" x14ac:dyDescent="0.2">
      <c r="A191" s="23"/>
      <c r="B191" s="4"/>
      <c r="C191" s="4"/>
      <c r="D191" s="4"/>
      <c r="E191" s="4"/>
      <c r="F191" s="4"/>
      <c r="G191" s="4"/>
      <c r="H191" s="4"/>
      <c r="I191" s="24"/>
      <c r="J191" s="17"/>
    </row>
    <row r="192" spans="1:10" ht="15.75" customHeight="1" x14ac:dyDescent="0.2">
      <c r="A192" s="23"/>
      <c r="B192" s="4"/>
      <c r="C192" s="4"/>
      <c r="D192" s="4"/>
      <c r="E192" s="4"/>
      <c r="F192" s="4"/>
      <c r="G192" s="4"/>
      <c r="H192" s="4"/>
      <c r="I192" s="24"/>
      <c r="J192" s="17"/>
    </row>
    <row r="193" spans="1:10" ht="15.75" customHeight="1" x14ac:dyDescent="0.2">
      <c r="A193" s="23"/>
      <c r="B193" s="4"/>
      <c r="C193" s="4"/>
      <c r="D193" s="4"/>
      <c r="E193" s="4"/>
      <c r="F193" s="4"/>
      <c r="G193" s="4"/>
      <c r="H193" s="4"/>
      <c r="I193" s="24"/>
      <c r="J193" s="17"/>
    </row>
    <row r="194" spans="1:10" ht="15.75" customHeight="1" x14ac:dyDescent="0.2">
      <c r="A194" s="23"/>
      <c r="B194" s="4"/>
      <c r="C194" s="4"/>
      <c r="D194" s="4"/>
      <c r="E194" s="4"/>
      <c r="F194" s="4"/>
      <c r="G194" s="4"/>
      <c r="H194" s="4"/>
      <c r="I194" s="24"/>
      <c r="J194" s="17"/>
    </row>
    <row r="195" spans="1:10" ht="15.75" customHeight="1" x14ac:dyDescent="0.2">
      <c r="A195" s="23"/>
      <c r="B195" s="4"/>
      <c r="C195" s="4"/>
      <c r="D195" s="4"/>
      <c r="E195" s="4"/>
      <c r="F195" s="4"/>
      <c r="G195" s="4"/>
      <c r="H195" s="4"/>
      <c r="I195" s="24"/>
      <c r="J195" s="17"/>
    </row>
    <row r="196" spans="1:10" ht="15.75" customHeight="1" x14ac:dyDescent="0.2">
      <c r="A196" s="23"/>
      <c r="B196" s="4"/>
      <c r="C196" s="4"/>
      <c r="D196" s="4"/>
      <c r="E196" s="4"/>
      <c r="F196" s="4"/>
      <c r="G196" s="4"/>
      <c r="H196" s="4"/>
      <c r="I196" s="24"/>
      <c r="J196" s="17"/>
    </row>
    <row r="197" spans="1:10" ht="15.75" customHeight="1" x14ac:dyDescent="0.2">
      <c r="A197" s="23"/>
      <c r="B197" s="4"/>
      <c r="C197" s="4"/>
      <c r="D197" s="4"/>
      <c r="E197" s="4"/>
      <c r="F197" s="4"/>
      <c r="G197" s="4"/>
      <c r="H197" s="4"/>
      <c r="I197" s="24"/>
      <c r="J197" s="17"/>
    </row>
    <row r="198" spans="1:10" ht="15.75" customHeight="1" x14ac:dyDescent="0.2">
      <c r="A198" s="23"/>
      <c r="B198" s="4"/>
      <c r="C198" s="4"/>
      <c r="D198" s="4"/>
      <c r="E198" s="4"/>
      <c r="F198" s="4"/>
      <c r="G198" s="4"/>
      <c r="H198" s="4"/>
      <c r="I198" s="24"/>
      <c r="J198" s="17"/>
    </row>
    <row r="199" spans="1:10" ht="15.75" customHeight="1" x14ac:dyDescent="0.2">
      <c r="A199" s="23"/>
      <c r="B199" s="4"/>
      <c r="C199" s="4"/>
      <c r="D199" s="4"/>
      <c r="E199" s="4"/>
      <c r="F199" s="4"/>
      <c r="G199" s="4"/>
      <c r="H199" s="4"/>
      <c r="I199" s="24"/>
      <c r="J199" s="17"/>
    </row>
    <row r="200" spans="1:10" ht="15.75" customHeight="1" x14ac:dyDescent="0.2">
      <c r="A200" s="23"/>
      <c r="B200" s="4"/>
      <c r="C200" s="4"/>
      <c r="D200" s="4"/>
      <c r="E200" s="4"/>
      <c r="F200" s="4"/>
      <c r="G200" s="4"/>
      <c r="H200" s="4"/>
      <c r="I200" s="24"/>
      <c r="J200" s="17"/>
    </row>
    <row r="201" spans="1:10" ht="15.75" customHeight="1" x14ac:dyDescent="0.2">
      <c r="A201" s="23"/>
      <c r="B201" s="4"/>
      <c r="C201" s="4"/>
      <c r="D201" s="4"/>
      <c r="E201" s="4"/>
      <c r="F201" s="4"/>
      <c r="G201" s="4"/>
      <c r="H201" s="4"/>
      <c r="I201" s="24"/>
      <c r="J201" s="17"/>
    </row>
    <row r="202" spans="1:10" ht="15.75" customHeight="1" x14ac:dyDescent="0.2">
      <c r="A202" s="23"/>
      <c r="B202" s="4"/>
      <c r="C202" s="4"/>
      <c r="D202" s="4"/>
      <c r="E202" s="4"/>
      <c r="F202" s="4"/>
      <c r="G202" s="4"/>
      <c r="H202" s="4"/>
      <c r="I202" s="24"/>
      <c r="J202" s="17"/>
    </row>
    <row r="203" spans="1:10" ht="15.75" customHeight="1" x14ac:dyDescent="0.2">
      <c r="A203" s="23"/>
      <c r="B203" s="4"/>
      <c r="C203" s="4"/>
      <c r="D203" s="4"/>
      <c r="E203" s="4"/>
      <c r="F203" s="4"/>
      <c r="G203" s="4"/>
      <c r="H203" s="4"/>
      <c r="I203" s="24"/>
      <c r="J203" s="17"/>
    </row>
    <row r="204" spans="1:10" ht="15.75" customHeight="1" x14ac:dyDescent="0.2">
      <c r="A204" s="23"/>
      <c r="B204" s="4"/>
      <c r="C204" s="4"/>
      <c r="D204" s="4"/>
      <c r="E204" s="4"/>
      <c r="F204" s="4"/>
      <c r="G204" s="4"/>
      <c r="H204" s="4"/>
      <c r="I204" s="24"/>
      <c r="J204" s="17"/>
    </row>
    <row r="205" spans="1:10" ht="15.75" customHeight="1" x14ac:dyDescent="0.2">
      <c r="A205" s="23"/>
      <c r="B205" s="4"/>
      <c r="C205" s="4"/>
      <c r="D205" s="4"/>
      <c r="E205" s="4"/>
      <c r="F205" s="4"/>
      <c r="G205" s="4"/>
      <c r="H205" s="4"/>
      <c r="I205" s="24"/>
      <c r="J205" s="17"/>
    </row>
    <row r="206" spans="1:10" ht="15.75" customHeight="1" x14ac:dyDescent="0.2">
      <c r="A206" s="23"/>
      <c r="B206" s="4"/>
      <c r="C206" s="4"/>
      <c r="D206" s="4"/>
      <c r="E206" s="4"/>
      <c r="F206" s="4"/>
      <c r="G206" s="4"/>
      <c r="H206" s="4"/>
      <c r="I206" s="24"/>
      <c r="J206" s="17"/>
    </row>
    <row r="207" spans="1:10" ht="15.75" customHeight="1" x14ac:dyDescent="0.2">
      <c r="A207" s="23"/>
      <c r="B207" s="4"/>
      <c r="C207" s="4"/>
      <c r="D207" s="4"/>
      <c r="E207" s="4"/>
      <c r="F207" s="4"/>
      <c r="G207" s="4"/>
      <c r="H207" s="4"/>
      <c r="I207" s="24"/>
      <c r="J207" s="17"/>
    </row>
    <row r="208" spans="1:10" ht="15.75" customHeight="1" x14ac:dyDescent="0.2">
      <c r="A208" s="3"/>
      <c r="I208" s="25"/>
      <c r="J208" s="17"/>
    </row>
    <row r="209" spans="1:10" ht="15.75" customHeight="1" x14ac:dyDescent="0.2">
      <c r="A209" s="3"/>
      <c r="I209" s="25"/>
      <c r="J209" s="17"/>
    </row>
    <row r="210" spans="1:10" ht="15.75" customHeight="1" x14ac:dyDescent="0.2">
      <c r="A210" s="3"/>
      <c r="I210" s="25"/>
      <c r="J210" s="17"/>
    </row>
    <row r="211" spans="1:10" ht="15.75" customHeight="1" x14ac:dyDescent="0.2">
      <c r="A211" s="3"/>
      <c r="I211" s="25"/>
      <c r="J211" s="17"/>
    </row>
    <row r="212" spans="1:10" ht="15.75" customHeight="1" x14ac:dyDescent="0.2">
      <c r="A212" s="3"/>
      <c r="I212" s="25"/>
      <c r="J212" s="17"/>
    </row>
    <row r="213" spans="1:10" ht="15.75" customHeight="1" x14ac:dyDescent="0.2">
      <c r="A213" s="3"/>
      <c r="I213" s="25"/>
      <c r="J213" s="17"/>
    </row>
    <row r="214" spans="1:10" ht="15.75" customHeight="1" x14ac:dyDescent="0.2">
      <c r="A214" s="3"/>
      <c r="I214" s="25"/>
      <c r="J214" s="17"/>
    </row>
    <row r="215" spans="1:10" ht="15.75" customHeight="1" x14ac:dyDescent="0.2">
      <c r="A215" s="3"/>
      <c r="I215" s="25"/>
      <c r="J215" s="17"/>
    </row>
    <row r="216" spans="1:10" ht="15.75" customHeight="1" x14ac:dyDescent="0.2">
      <c r="A216" s="3"/>
      <c r="I216" s="25"/>
      <c r="J216" s="17"/>
    </row>
    <row r="217" spans="1:10" ht="15.75" customHeight="1" x14ac:dyDescent="0.2">
      <c r="A217" s="3"/>
      <c r="I217" s="25"/>
      <c r="J217" s="17"/>
    </row>
    <row r="218" spans="1:10" ht="15.75" customHeight="1" x14ac:dyDescent="0.2">
      <c r="A218" s="3"/>
      <c r="I218" s="25"/>
      <c r="J218" s="17"/>
    </row>
    <row r="219" spans="1:10" ht="15.75" customHeight="1" x14ac:dyDescent="0.2">
      <c r="A219" s="3"/>
      <c r="I219" s="25"/>
      <c r="J219" s="17"/>
    </row>
    <row r="220" spans="1:10" ht="15.75" customHeight="1" x14ac:dyDescent="0.2">
      <c r="A220" s="3"/>
      <c r="I220" s="25"/>
      <c r="J220" s="17"/>
    </row>
    <row r="221" spans="1:10" ht="15.75" customHeight="1" x14ac:dyDescent="0.2">
      <c r="A221" s="3"/>
      <c r="I221" s="25"/>
      <c r="J221" s="17"/>
    </row>
    <row r="222" spans="1:10" ht="15.75" customHeight="1" x14ac:dyDescent="0.2">
      <c r="A222" s="3"/>
      <c r="I222" s="25"/>
      <c r="J222" s="17"/>
    </row>
    <row r="223" spans="1:10" ht="15.75" customHeight="1" x14ac:dyDescent="0.2">
      <c r="A223" s="3"/>
      <c r="I223" s="25"/>
      <c r="J223" s="17"/>
    </row>
    <row r="224" spans="1:10" ht="15.75" customHeight="1" x14ac:dyDescent="0.2">
      <c r="A224" s="3"/>
      <c r="I224" s="25"/>
      <c r="J224" s="17"/>
    </row>
    <row r="225" spans="1:10" ht="15.75" customHeight="1" x14ac:dyDescent="0.2">
      <c r="A225" s="3"/>
      <c r="I225" s="25"/>
      <c r="J225" s="17"/>
    </row>
    <row r="226" spans="1:10" ht="15.75" customHeight="1" x14ac:dyDescent="0.2">
      <c r="A226" s="3"/>
      <c r="I226" s="25"/>
      <c r="J226" s="17"/>
    </row>
    <row r="227" spans="1:10" ht="15.75" customHeight="1" x14ac:dyDescent="0.2">
      <c r="A227" s="3"/>
      <c r="I227" s="25"/>
      <c r="J227" s="17"/>
    </row>
    <row r="228" spans="1:10" ht="15.75" customHeight="1" x14ac:dyDescent="0.2">
      <c r="A228" s="3"/>
      <c r="I228" s="25"/>
      <c r="J228" s="17"/>
    </row>
    <row r="229" spans="1:10" ht="15.75" customHeight="1" x14ac:dyDescent="0.2">
      <c r="A229" s="3"/>
      <c r="I229" s="25"/>
      <c r="J229" s="17"/>
    </row>
    <row r="230" spans="1:10" ht="15.75" customHeight="1" x14ac:dyDescent="0.2">
      <c r="A230" s="3"/>
      <c r="I230" s="25"/>
      <c r="J230" s="17"/>
    </row>
    <row r="231" spans="1:10" ht="15.75" customHeight="1" x14ac:dyDescent="0.2">
      <c r="A231" s="3"/>
      <c r="I231" s="25"/>
      <c r="J231" s="17"/>
    </row>
    <row r="232" spans="1:10" ht="15.75" customHeight="1" x14ac:dyDescent="0.2">
      <c r="A232" s="3"/>
      <c r="I232" s="25"/>
      <c r="J232" s="17"/>
    </row>
    <row r="233" spans="1:10" ht="15.75" customHeight="1" x14ac:dyDescent="0.2">
      <c r="A233" s="3"/>
      <c r="I233" s="25"/>
      <c r="J233" s="17"/>
    </row>
    <row r="234" spans="1:10" ht="15.75" customHeight="1" x14ac:dyDescent="0.2">
      <c r="A234" s="3"/>
      <c r="I234" s="25"/>
      <c r="J234" s="17"/>
    </row>
    <row r="235" spans="1:10" ht="15.75" customHeight="1" x14ac:dyDescent="0.2">
      <c r="A235" s="3"/>
      <c r="I235" s="25"/>
      <c r="J235" s="17"/>
    </row>
    <row r="236" spans="1:10" ht="15.75" customHeight="1" x14ac:dyDescent="0.2">
      <c r="A236" s="3"/>
      <c r="I236" s="25"/>
      <c r="J236" s="17"/>
    </row>
    <row r="237" spans="1:10" ht="15.75" customHeight="1" x14ac:dyDescent="0.2">
      <c r="A237" s="3"/>
      <c r="I237" s="25"/>
      <c r="J237" s="17"/>
    </row>
    <row r="238" spans="1:10" ht="15.75" customHeight="1" x14ac:dyDescent="0.2">
      <c r="A238" s="3"/>
      <c r="I238" s="25"/>
      <c r="J238" s="17"/>
    </row>
    <row r="239" spans="1:10" ht="15.75" customHeight="1" x14ac:dyDescent="0.2">
      <c r="A239" s="3"/>
      <c r="I239" s="25"/>
      <c r="J239" s="17"/>
    </row>
    <row r="240" spans="1:10" ht="15.75" customHeight="1" x14ac:dyDescent="0.2">
      <c r="A240" s="3"/>
      <c r="I240" s="25"/>
      <c r="J240" s="17"/>
    </row>
    <row r="241" spans="1:10" ht="15.75" customHeight="1" x14ac:dyDescent="0.2">
      <c r="A241" s="3"/>
      <c r="I241" s="25"/>
      <c r="J241" s="17"/>
    </row>
    <row r="242" spans="1:10" ht="15.75" customHeight="1" x14ac:dyDescent="0.2">
      <c r="A242" s="3"/>
      <c r="I242" s="25"/>
      <c r="J242" s="17"/>
    </row>
    <row r="243" spans="1:10" ht="15.75" customHeight="1" x14ac:dyDescent="0.2">
      <c r="A243" s="3"/>
      <c r="I243" s="25"/>
      <c r="J243" s="17"/>
    </row>
    <row r="244" spans="1:10" ht="15.75" customHeight="1" x14ac:dyDescent="0.2">
      <c r="A244" s="3"/>
      <c r="I244" s="25"/>
      <c r="J244" s="17"/>
    </row>
    <row r="245" spans="1:10" ht="15.75" customHeight="1" x14ac:dyDescent="0.2">
      <c r="A245" s="3"/>
      <c r="I245" s="25"/>
      <c r="J245" s="17"/>
    </row>
    <row r="246" spans="1:10" ht="15.75" customHeight="1" x14ac:dyDescent="0.2">
      <c r="A246" s="3"/>
      <c r="I246" s="25"/>
      <c r="J246" s="17"/>
    </row>
    <row r="247" spans="1:10" ht="15.75" customHeight="1" x14ac:dyDescent="0.2">
      <c r="A247" s="3"/>
      <c r="I247" s="25"/>
      <c r="J247" s="17"/>
    </row>
    <row r="248" spans="1:10" ht="15.75" customHeight="1" x14ac:dyDescent="0.2">
      <c r="A248" s="3"/>
      <c r="I248" s="25"/>
      <c r="J248" s="17"/>
    </row>
    <row r="249" spans="1:10" ht="15.75" customHeight="1" x14ac:dyDescent="0.2">
      <c r="A249" s="3"/>
      <c r="I249" s="25"/>
      <c r="J249" s="17"/>
    </row>
    <row r="250" spans="1:10" ht="15.75" customHeight="1" x14ac:dyDescent="0.2">
      <c r="A250" s="3"/>
      <c r="I250" s="25"/>
      <c r="J250" s="17"/>
    </row>
    <row r="251" spans="1:10" ht="15.75" customHeight="1" x14ac:dyDescent="0.2">
      <c r="A251" s="3"/>
      <c r="I251" s="25"/>
      <c r="J251" s="17"/>
    </row>
    <row r="252" spans="1:10" ht="15.75" customHeight="1" x14ac:dyDescent="0.2">
      <c r="A252" s="3"/>
      <c r="I252" s="25"/>
      <c r="J252" s="17"/>
    </row>
    <row r="253" spans="1:10" ht="15.75" customHeight="1" x14ac:dyDescent="0.2">
      <c r="A253" s="3"/>
      <c r="I253" s="25"/>
      <c r="J253" s="17"/>
    </row>
    <row r="254" spans="1:10" ht="15.75" customHeight="1" x14ac:dyDescent="0.2">
      <c r="A254" s="3"/>
      <c r="I254" s="25"/>
      <c r="J254" s="17"/>
    </row>
    <row r="255" spans="1:10" ht="15.75" customHeight="1" x14ac:dyDescent="0.2">
      <c r="A255" s="3"/>
      <c r="I255" s="25"/>
      <c r="J255" s="17"/>
    </row>
    <row r="256" spans="1:10" ht="15.75" customHeight="1" x14ac:dyDescent="0.2">
      <c r="A256" s="3"/>
      <c r="I256" s="25"/>
      <c r="J256" s="17"/>
    </row>
    <row r="257" spans="1:10" ht="15.75" customHeight="1" x14ac:dyDescent="0.2">
      <c r="A257" s="3"/>
      <c r="I257" s="25"/>
      <c r="J257" s="17"/>
    </row>
    <row r="258" spans="1:10" ht="15.75" customHeight="1" x14ac:dyDescent="0.2">
      <c r="A258" s="3"/>
      <c r="I258" s="25"/>
      <c r="J258" s="17"/>
    </row>
    <row r="259" spans="1:10" ht="15.75" customHeight="1" x14ac:dyDescent="0.2">
      <c r="A259" s="3"/>
      <c r="I259" s="25"/>
      <c r="J259" s="17"/>
    </row>
    <row r="260" spans="1:10" ht="15.75" customHeight="1" x14ac:dyDescent="0.2">
      <c r="A260" s="3"/>
      <c r="I260" s="25"/>
      <c r="J260" s="17"/>
    </row>
    <row r="261" spans="1:10" ht="15.75" customHeight="1" x14ac:dyDescent="0.2">
      <c r="A261" s="3"/>
      <c r="I261" s="25"/>
      <c r="J261" s="17"/>
    </row>
    <row r="262" spans="1:10" ht="15.75" customHeight="1" x14ac:dyDescent="0.2">
      <c r="A262" s="3"/>
      <c r="I262" s="25"/>
      <c r="J262" s="17"/>
    </row>
    <row r="263" spans="1:10" ht="15.75" customHeight="1" x14ac:dyDescent="0.2">
      <c r="A263" s="3"/>
      <c r="I263" s="25"/>
      <c r="J263" s="17"/>
    </row>
    <row r="264" spans="1:10" ht="15.75" customHeight="1" x14ac:dyDescent="0.2">
      <c r="A264" s="3"/>
      <c r="I264" s="25"/>
      <c r="J264" s="17"/>
    </row>
    <row r="265" spans="1:10" ht="15.75" customHeight="1" x14ac:dyDescent="0.2">
      <c r="A265" s="3"/>
      <c r="I265" s="25"/>
      <c r="J265" s="17"/>
    </row>
    <row r="266" spans="1:10" ht="15.75" customHeight="1" x14ac:dyDescent="0.2">
      <c r="A266" s="3"/>
      <c r="I266" s="25"/>
      <c r="J266" s="17"/>
    </row>
    <row r="267" spans="1:10" ht="15.75" customHeight="1" x14ac:dyDescent="0.2">
      <c r="A267" s="3"/>
      <c r="I267" s="25"/>
      <c r="J267" s="17"/>
    </row>
    <row r="268" spans="1:10" ht="15.75" customHeight="1" x14ac:dyDescent="0.2">
      <c r="A268" s="3"/>
      <c r="I268" s="25"/>
      <c r="J268" s="17"/>
    </row>
    <row r="269" spans="1:10" ht="15.75" customHeight="1" x14ac:dyDescent="0.2">
      <c r="A269" s="3"/>
      <c r="I269" s="25"/>
      <c r="J269" s="17"/>
    </row>
    <row r="270" spans="1:10" ht="15.75" customHeight="1" x14ac:dyDescent="0.2">
      <c r="A270" s="3"/>
      <c r="I270" s="25"/>
      <c r="J270" s="17"/>
    </row>
    <row r="271" spans="1:10" ht="15.75" customHeight="1" x14ac:dyDescent="0.2">
      <c r="A271" s="3"/>
      <c r="I271" s="25"/>
      <c r="J271" s="17"/>
    </row>
    <row r="272" spans="1:10" ht="15.75" customHeight="1" x14ac:dyDescent="0.2">
      <c r="A272" s="3"/>
      <c r="I272" s="25"/>
      <c r="J272" s="17"/>
    </row>
    <row r="273" spans="1:10" ht="15.75" customHeight="1" x14ac:dyDescent="0.2">
      <c r="A273" s="3"/>
      <c r="I273" s="25"/>
      <c r="J273" s="17"/>
    </row>
    <row r="274" spans="1:10" ht="15.75" customHeight="1" x14ac:dyDescent="0.2">
      <c r="A274" s="3"/>
      <c r="I274" s="25"/>
      <c r="J274" s="17"/>
    </row>
    <row r="275" spans="1:10" ht="15.75" customHeight="1" x14ac:dyDescent="0.2">
      <c r="A275" s="3"/>
      <c r="I275" s="25"/>
      <c r="J275" s="17"/>
    </row>
    <row r="276" spans="1:10" ht="15.75" customHeight="1" x14ac:dyDescent="0.2">
      <c r="A276" s="3"/>
      <c r="I276" s="25"/>
      <c r="J276" s="17"/>
    </row>
    <row r="277" spans="1:10" ht="15.75" customHeight="1" x14ac:dyDescent="0.2">
      <c r="A277" s="3"/>
      <c r="I277" s="25"/>
      <c r="J277" s="17"/>
    </row>
    <row r="278" spans="1:10" ht="15.75" customHeight="1" x14ac:dyDescent="0.2">
      <c r="A278" s="3"/>
      <c r="I278" s="25"/>
      <c r="J278" s="17"/>
    </row>
    <row r="279" spans="1:10" ht="15.75" customHeight="1" x14ac:dyDescent="0.2">
      <c r="A279" s="3"/>
      <c r="I279" s="25"/>
      <c r="J279" s="17"/>
    </row>
    <row r="280" spans="1:10" ht="15.75" customHeight="1" x14ac:dyDescent="0.2">
      <c r="A280" s="3"/>
      <c r="I280" s="25"/>
      <c r="J280" s="17"/>
    </row>
    <row r="281" spans="1:10" ht="15.75" customHeight="1" x14ac:dyDescent="0.2">
      <c r="A281" s="3"/>
      <c r="I281" s="25"/>
      <c r="J281" s="17"/>
    </row>
    <row r="282" spans="1:10" ht="15.75" customHeight="1" x14ac:dyDescent="0.2">
      <c r="A282" s="3"/>
      <c r="I282" s="25"/>
      <c r="J282" s="17"/>
    </row>
    <row r="283" spans="1:10" ht="15.75" customHeight="1" x14ac:dyDescent="0.2">
      <c r="A283" s="3"/>
      <c r="I283" s="25"/>
      <c r="J283" s="17"/>
    </row>
    <row r="284" spans="1:10" ht="15.75" customHeight="1" x14ac:dyDescent="0.2">
      <c r="A284" s="3"/>
      <c r="I284" s="25"/>
      <c r="J284" s="17"/>
    </row>
    <row r="285" spans="1:10" ht="15.75" customHeight="1" x14ac:dyDescent="0.2">
      <c r="A285" s="3"/>
      <c r="I285" s="25"/>
      <c r="J285" s="17"/>
    </row>
    <row r="286" spans="1:10" ht="15.75" customHeight="1" x14ac:dyDescent="0.2">
      <c r="A286" s="3"/>
      <c r="I286" s="25"/>
      <c r="J286" s="17"/>
    </row>
    <row r="287" spans="1:10" ht="15.75" customHeight="1" x14ac:dyDescent="0.2">
      <c r="A287" s="3"/>
      <c r="I287" s="25"/>
      <c r="J287" s="17"/>
    </row>
    <row r="288" spans="1:10" ht="15.75" customHeight="1" x14ac:dyDescent="0.2">
      <c r="A288" s="3"/>
      <c r="I288" s="25"/>
      <c r="J288" s="17"/>
    </row>
    <row r="289" spans="1:10" ht="15.75" customHeight="1" x14ac:dyDescent="0.2">
      <c r="A289" s="3"/>
      <c r="I289" s="25"/>
      <c r="J289" s="17"/>
    </row>
    <row r="290" spans="1:10" ht="15.75" customHeight="1" x14ac:dyDescent="0.2">
      <c r="A290" s="3"/>
      <c r="I290" s="25"/>
      <c r="J290" s="17"/>
    </row>
    <row r="291" spans="1:10" ht="15.75" customHeight="1" x14ac:dyDescent="0.2">
      <c r="A291" s="3"/>
      <c r="I291" s="25"/>
      <c r="J291" s="17"/>
    </row>
    <row r="292" spans="1:10" ht="15.75" customHeight="1" x14ac:dyDescent="0.2">
      <c r="A292" s="3"/>
      <c r="I292" s="25"/>
      <c r="J292" s="17"/>
    </row>
    <row r="293" spans="1:10" ht="15.75" customHeight="1" x14ac:dyDescent="0.2">
      <c r="A293" s="3"/>
      <c r="I293" s="25"/>
      <c r="J293" s="17"/>
    </row>
    <row r="294" spans="1:10" ht="15.75" customHeight="1" x14ac:dyDescent="0.2">
      <c r="A294" s="3"/>
      <c r="I294" s="25"/>
      <c r="J294" s="17"/>
    </row>
    <row r="295" spans="1:10" ht="15.75" customHeight="1" x14ac:dyDescent="0.2">
      <c r="A295" s="3"/>
      <c r="I295" s="25"/>
      <c r="J295" s="17"/>
    </row>
    <row r="296" spans="1:10" ht="15.75" customHeight="1" x14ac:dyDescent="0.2">
      <c r="A296" s="3"/>
      <c r="I296" s="25"/>
      <c r="J296" s="17"/>
    </row>
    <row r="297" spans="1:10" ht="15.75" customHeight="1" x14ac:dyDescent="0.2">
      <c r="A297" s="3"/>
      <c r="I297" s="25"/>
      <c r="J297" s="17"/>
    </row>
    <row r="298" spans="1:10" ht="15.75" customHeight="1" x14ac:dyDescent="0.2">
      <c r="A298" s="3"/>
      <c r="I298" s="25"/>
      <c r="J298" s="17"/>
    </row>
    <row r="299" spans="1:10" ht="15.75" customHeight="1" x14ac:dyDescent="0.2">
      <c r="A299" s="3"/>
      <c r="I299" s="25"/>
      <c r="J299" s="17"/>
    </row>
    <row r="300" spans="1:10" ht="15.75" customHeight="1" x14ac:dyDescent="0.2">
      <c r="A300" s="3"/>
      <c r="I300" s="25"/>
      <c r="J300" s="17"/>
    </row>
    <row r="301" spans="1:10" ht="15.75" customHeight="1" x14ac:dyDescent="0.2">
      <c r="A301" s="3"/>
      <c r="I301" s="25"/>
      <c r="J301" s="17"/>
    </row>
    <row r="302" spans="1:10" ht="15.75" customHeight="1" x14ac:dyDescent="0.2">
      <c r="A302" s="3"/>
      <c r="I302" s="25"/>
      <c r="J302" s="17"/>
    </row>
    <row r="303" spans="1:10" ht="15.75" customHeight="1" x14ac:dyDescent="0.2">
      <c r="A303" s="3"/>
      <c r="I303" s="25"/>
      <c r="J303" s="17"/>
    </row>
    <row r="304" spans="1:10" ht="15.75" customHeight="1" x14ac:dyDescent="0.2">
      <c r="A304" s="3"/>
      <c r="I304" s="25"/>
      <c r="J304" s="17"/>
    </row>
    <row r="305" spans="1:10" ht="15.75" customHeight="1" x14ac:dyDescent="0.2">
      <c r="A305" s="3"/>
      <c r="I305" s="25"/>
      <c r="J305" s="17"/>
    </row>
    <row r="306" spans="1:10" ht="15.75" customHeight="1" x14ac:dyDescent="0.2">
      <c r="A306" s="3"/>
      <c r="I306" s="25"/>
      <c r="J306" s="17"/>
    </row>
    <row r="307" spans="1:10" ht="15.75" customHeight="1" x14ac:dyDescent="0.2">
      <c r="A307" s="3"/>
      <c r="I307" s="25"/>
      <c r="J307" s="17"/>
    </row>
    <row r="308" spans="1:10" ht="15.75" customHeight="1" x14ac:dyDescent="0.2">
      <c r="A308" s="3"/>
      <c r="I308" s="25"/>
      <c r="J308" s="17"/>
    </row>
    <row r="309" spans="1:10" ht="15.75" customHeight="1" x14ac:dyDescent="0.2">
      <c r="A309" s="3"/>
      <c r="I309" s="25"/>
      <c r="J309" s="17"/>
    </row>
    <row r="310" spans="1:10" ht="15.75" customHeight="1" x14ac:dyDescent="0.2">
      <c r="A310" s="3"/>
      <c r="I310" s="25"/>
      <c r="J310" s="17"/>
    </row>
    <row r="311" spans="1:10" ht="15.75" customHeight="1" x14ac:dyDescent="0.2">
      <c r="A311" s="3"/>
      <c r="I311" s="25"/>
      <c r="J311" s="17"/>
    </row>
    <row r="312" spans="1:10" ht="15.75" customHeight="1" x14ac:dyDescent="0.2">
      <c r="A312" s="3"/>
      <c r="I312" s="25"/>
      <c r="J312" s="17"/>
    </row>
    <row r="313" spans="1:10" ht="15.75" customHeight="1" x14ac:dyDescent="0.2">
      <c r="A313" s="3"/>
      <c r="I313" s="25"/>
      <c r="J313" s="17"/>
    </row>
    <row r="314" spans="1:10" ht="15.75" customHeight="1" x14ac:dyDescent="0.2">
      <c r="A314" s="3"/>
      <c r="I314" s="25"/>
      <c r="J314" s="17"/>
    </row>
    <row r="315" spans="1:10" ht="15.75" customHeight="1" x14ac:dyDescent="0.2">
      <c r="A315" s="3"/>
      <c r="I315" s="25"/>
      <c r="J315" s="17"/>
    </row>
    <row r="316" spans="1:10" ht="15.75" customHeight="1" x14ac:dyDescent="0.2">
      <c r="A316" s="3"/>
      <c r="I316" s="25"/>
      <c r="J316" s="17"/>
    </row>
    <row r="317" spans="1:10" ht="15.75" customHeight="1" x14ac:dyDescent="0.2">
      <c r="A317" s="3"/>
      <c r="I317" s="25"/>
      <c r="J317" s="17"/>
    </row>
    <row r="318" spans="1:10" ht="15.75" customHeight="1" x14ac:dyDescent="0.2">
      <c r="A318" s="3"/>
      <c r="I318" s="25"/>
      <c r="J318" s="17"/>
    </row>
    <row r="319" spans="1:10" ht="15.75" customHeight="1" x14ac:dyDescent="0.2">
      <c r="A319" s="3"/>
      <c r="I319" s="25"/>
      <c r="J319" s="17"/>
    </row>
    <row r="320" spans="1:10" ht="15.75" customHeight="1" x14ac:dyDescent="0.2">
      <c r="A320" s="3"/>
      <c r="I320" s="25"/>
      <c r="J320" s="17"/>
    </row>
    <row r="321" spans="1:10" ht="15.75" customHeight="1" x14ac:dyDescent="0.2">
      <c r="A321" s="3"/>
      <c r="I321" s="25"/>
      <c r="J321" s="17"/>
    </row>
    <row r="322" spans="1:10" ht="15.75" customHeight="1" x14ac:dyDescent="0.2">
      <c r="A322" s="3"/>
      <c r="I322" s="25"/>
      <c r="J322" s="17"/>
    </row>
    <row r="323" spans="1:10" ht="15.75" customHeight="1" x14ac:dyDescent="0.2">
      <c r="A323" s="3"/>
      <c r="I323" s="25"/>
      <c r="J323" s="17"/>
    </row>
    <row r="324" spans="1:10" ht="15.75" customHeight="1" x14ac:dyDescent="0.2">
      <c r="A324" s="3"/>
      <c r="I324" s="25"/>
      <c r="J324" s="17"/>
    </row>
    <row r="325" spans="1:10" ht="15.75" customHeight="1" x14ac:dyDescent="0.2">
      <c r="A325" s="3"/>
      <c r="I325" s="25"/>
      <c r="J325" s="17"/>
    </row>
    <row r="326" spans="1:10" ht="15.75" customHeight="1" x14ac:dyDescent="0.2">
      <c r="A326" s="3"/>
      <c r="I326" s="25"/>
      <c r="J326" s="17"/>
    </row>
    <row r="327" spans="1:10" ht="15.75" customHeight="1" x14ac:dyDescent="0.2">
      <c r="A327" s="3"/>
      <c r="I327" s="25"/>
      <c r="J327" s="17"/>
    </row>
    <row r="328" spans="1:10" ht="15.75" customHeight="1" x14ac:dyDescent="0.2">
      <c r="A328" s="3"/>
      <c r="I328" s="25"/>
      <c r="J328" s="17"/>
    </row>
    <row r="329" spans="1:10" ht="15.75" customHeight="1" x14ac:dyDescent="0.2">
      <c r="A329" s="3"/>
      <c r="I329" s="25"/>
      <c r="J329" s="17"/>
    </row>
    <row r="330" spans="1:10" ht="15.75" customHeight="1" x14ac:dyDescent="0.2"/>
    <row r="331" spans="1:10" ht="15.75" customHeight="1" x14ac:dyDescent="0.2"/>
    <row r="332" spans="1:10" ht="15.75" customHeight="1" x14ac:dyDescent="0.2"/>
    <row r="333" spans="1:10" ht="15.75" customHeight="1" x14ac:dyDescent="0.2"/>
    <row r="334" spans="1:10" ht="15.75" customHeight="1" x14ac:dyDescent="0.2"/>
    <row r="335" spans="1:10" ht="15.75" customHeight="1" x14ac:dyDescent="0.2"/>
    <row r="336" spans="1:10"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59">
    <mergeCell ref="E116:H116"/>
    <mergeCell ref="E117:H117"/>
    <mergeCell ref="E107:H107"/>
    <mergeCell ref="E108:H108"/>
    <mergeCell ref="E109:H109"/>
    <mergeCell ref="E110:H110"/>
    <mergeCell ref="E111:H111"/>
    <mergeCell ref="E112:H112"/>
    <mergeCell ref="E113:H113"/>
    <mergeCell ref="E114:H114"/>
    <mergeCell ref="E115:H115"/>
    <mergeCell ref="J96:J99"/>
    <mergeCell ref="J100:J103"/>
    <mergeCell ref="J106:J109"/>
    <mergeCell ref="J110:J113"/>
    <mergeCell ref="J114:J117"/>
    <mergeCell ref="J118:J121"/>
    <mergeCell ref="J122:J125"/>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A104:J104"/>
    <mergeCell ref="E103:H103"/>
    <mergeCell ref="E105:H105"/>
    <mergeCell ref="E106:H106"/>
    <mergeCell ref="E125:H125"/>
    <mergeCell ref="E126:H126"/>
    <mergeCell ref="J126:J129"/>
    <mergeCell ref="E127:H127"/>
    <mergeCell ref="E128:H128"/>
    <mergeCell ref="E129:H129"/>
    <mergeCell ref="E118:H118"/>
    <mergeCell ref="E119:H119"/>
    <mergeCell ref="E120:H120"/>
    <mergeCell ref="E121:H121"/>
    <mergeCell ref="E122:H122"/>
    <mergeCell ref="E123:H123"/>
    <mergeCell ref="E124:H124"/>
    <mergeCell ref="A96:A99"/>
    <mergeCell ref="B96:B99"/>
    <mergeCell ref="C96:D99"/>
    <mergeCell ref="A100:A103"/>
    <mergeCell ref="B100:B103"/>
    <mergeCell ref="C100:D103"/>
    <mergeCell ref="C105:D105"/>
    <mergeCell ref="B126:B129"/>
    <mergeCell ref="C126:D129"/>
    <mergeCell ref="A118:A121"/>
    <mergeCell ref="B118:B121"/>
    <mergeCell ref="C118:D121"/>
    <mergeCell ref="A122:A125"/>
    <mergeCell ref="B122:B125"/>
    <mergeCell ref="C122:D125"/>
    <mergeCell ref="A126:A129"/>
    <mergeCell ref="B114:B117"/>
    <mergeCell ref="C114:D117"/>
    <mergeCell ref="A106:A109"/>
    <mergeCell ref="B106:B109"/>
    <mergeCell ref="C106:D109"/>
    <mergeCell ref="A110:A113"/>
    <mergeCell ref="B110:B113"/>
    <mergeCell ref="C110:D113"/>
    <mergeCell ref="A74:A77"/>
    <mergeCell ref="B74:B77"/>
    <mergeCell ref="C74:D77"/>
    <mergeCell ref="A78:A81"/>
    <mergeCell ref="B78:B81"/>
    <mergeCell ref="C78:D81"/>
    <mergeCell ref="A82:A85"/>
    <mergeCell ref="B92:B95"/>
    <mergeCell ref="C92:D95"/>
    <mergeCell ref="B82:B85"/>
    <mergeCell ref="C82:D85"/>
    <mergeCell ref="C87:D87"/>
    <mergeCell ref="A88:A91"/>
    <mergeCell ref="B88:B91"/>
    <mergeCell ref="C88:D91"/>
    <mergeCell ref="A92:A95"/>
    <mergeCell ref="A86:J86"/>
    <mergeCell ref="E87:H87"/>
    <mergeCell ref="E88:H88"/>
    <mergeCell ref="J88:J91"/>
    <mergeCell ref="E89:H89"/>
    <mergeCell ref="J92:J95"/>
    <mergeCell ref="B70:B73"/>
    <mergeCell ref="C70:D73"/>
    <mergeCell ref="A62:A65"/>
    <mergeCell ref="B62:B65"/>
    <mergeCell ref="C62:D65"/>
    <mergeCell ref="A66:A69"/>
    <mergeCell ref="B66:B69"/>
    <mergeCell ref="C66:D69"/>
    <mergeCell ref="A70:A73"/>
    <mergeCell ref="A114:A117"/>
    <mergeCell ref="E73:H73"/>
    <mergeCell ref="E74:H74"/>
    <mergeCell ref="E75:H75"/>
    <mergeCell ref="E85:H85"/>
    <mergeCell ref="K78:K80"/>
    <mergeCell ref="K81:K83"/>
    <mergeCell ref="K65:K67"/>
    <mergeCell ref="K68:K70"/>
    <mergeCell ref="J70:J73"/>
    <mergeCell ref="K71:K73"/>
    <mergeCell ref="J74:J77"/>
    <mergeCell ref="K75:K77"/>
    <mergeCell ref="J78:J81"/>
    <mergeCell ref="J82:J85"/>
    <mergeCell ref="E76:H76"/>
    <mergeCell ref="E77:H77"/>
    <mergeCell ref="E78:H78"/>
    <mergeCell ref="E79:H79"/>
    <mergeCell ref="E80:H80"/>
    <mergeCell ref="E81:H81"/>
    <mergeCell ref="E82:H82"/>
    <mergeCell ref="E83:H83"/>
    <mergeCell ref="E84:H84"/>
    <mergeCell ref="J62:J65"/>
    <mergeCell ref="K62:K64"/>
    <mergeCell ref="E63:H63"/>
    <mergeCell ref="J66:J69"/>
    <mergeCell ref="E68:H68"/>
    <mergeCell ref="E69:H69"/>
    <mergeCell ref="E70:H70"/>
    <mergeCell ref="E71:H71"/>
    <mergeCell ref="E72:H72"/>
    <mergeCell ref="E58:H58"/>
    <mergeCell ref="E59:H59"/>
    <mergeCell ref="E60:H60"/>
    <mergeCell ref="E65:H65"/>
    <mergeCell ref="E66:H66"/>
    <mergeCell ref="E64:H64"/>
    <mergeCell ref="E67:H67"/>
    <mergeCell ref="E61:H61"/>
    <mergeCell ref="E62:H62"/>
    <mergeCell ref="B58:B61"/>
    <mergeCell ref="C58:D61"/>
    <mergeCell ref="A50:A53"/>
    <mergeCell ref="B50:B53"/>
    <mergeCell ref="C50:D53"/>
    <mergeCell ref="A54:A57"/>
    <mergeCell ref="B54:B57"/>
    <mergeCell ref="C54:D57"/>
    <mergeCell ref="A58:A61"/>
    <mergeCell ref="B46:B49"/>
    <mergeCell ref="C46:D49"/>
    <mergeCell ref="A38:A41"/>
    <mergeCell ref="B38:B41"/>
    <mergeCell ref="C38:D41"/>
    <mergeCell ref="A42:A45"/>
    <mergeCell ref="B42:B45"/>
    <mergeCell ref="C42:D45"/>
    <mergeCell ref="A46:A49"/>
    <mergeCell ref="B20:B23"/>
    <mergeCell ref="C20:D23"/>
    <mergeCell ref="A12:A15"/>
    <mergeCell ref="B12:B15"/>
    <mergeCell ref="C12:D15"/>
    <mergeCell ref="A16:A19"/>
    <mergeCell ref="B16:B19"/>
    <mergeCell ref="C16:D19"/>
    <mergeCell ref="A20:A23"/>
    <mergeCell ref="J58:J61"/>
    <mergeCell ref="K58:K60"/>
    <mergeCell ref="J28:J31"/>
    <mergeCell ref="J32:J35"/>
    <mergeCell ref="J38:J41"/>
    <mergeCell ref="J42:J45"/>
    <mergeCell ref="J46:J49"/>
    <mergeCell ref="K46:K48"/>
    <mergeCell ref="J50:J53"/>
    <mergeCell ref="E40:H40"/>
    <mergeCell ref="E41:H41"/>
    <mergeCell ref="E42:H42"/>
    <mergeCell ref="E43:H43"/>
    <mergeCell ref="E44:H44"/>
    <mergeCell ref="E45:H45"/>
    <mergeCell ref="E46:H46"/>
    <mergeCell ref="K49:K51"/>
    <mergeCell ref="K52:K54"/>
    <mergeCell ref="E47:H47"/>
    <mergeCell ref="E48:H48"/>
    <mergeCell ref="E49:H49"/>
    <mergeCell ref="E50:H50"/>
    <mergeCell ref="E51:H51"/>
    <mergeCell ref="E52:H52"/>
    <mergeCell ref="E53:H53"/>
    <mergeCell ref="J54:J57"/>
    <mergeCell ref="K55:K57"/>
    <mergeCell ref="E54:H54"/>
    <mergeCell ref="E55:H55"/>
    <mergeCell ref="E56:H56"/>
    <mergeCell ref="E57:H57"/>
    <mergeCell ref="E31:H31"/>
    <mergeCell ref="E32:H32"/>
    <mergeCell ref="E33:H33"/>
    <mergeCell ref="E34:H34"/>
    <mergeCell ref="E35:H35"/>
    <mergeCell ref="A36:J36"/>
    <mergeCell ref="E37:H37"/>
    <mergeCell ref="E38:H38"/>
    <mergeCell ref="E39:H39"/>
    <mergeCell ref="A28:A31"/>
    <mergeCell ref="B28:B31"/>
    <mergeCell ref="C28:D31"/>
    <mergeCell ref="A32:A35"/>
    <mergeCell ref="B32:B35"/>
    <mergeCell ref="C32:D35"/>
    <mergeCell ref="C37:D37"/>
    <mergeCell ref="A24:A27"/>
    <mergeCell ref="B24:B27"/>
    <mergeCell ref="C24:D27"/>
    <mergeCell ref="J24:J27"/>
    <mergeCell ref="K24:K26"/>
    <mergeCell ref="E25:H25"/>
    <mergeCell ref="E26:H26"/>
    <mergeCell ref="E27:H27"/>
    <mergeCell ref="E28:H28"/>
    <mergeCell ref="K28:K30"/>
    <mergeCell ref="E29:H29"/>
    <mergeCell ref="E30:H30"/>
    <mergeCell ref="E20:H20"/>
    <mergeCell ref="E21:H21"/>
    <mergeCell ref="E22:H22"/>
    <mergeCell ref="E23:H23"/>
    <mergeCell ref="E24:H24"/>
    <mergeCell ref="E15:H15"/>
    <mergeCell ref="E16:H16"/>
    <mergeCell ref="J16:J19"/>
    <mergeCell ref="E17:H17"/>
    <mergeCell ref="E18:H18"/>
    <mergeCell ref="E19:H19"/>
    <mergeCell ref="J20:J23"/>
    <mergeCell ref="A1:J5"/>
    <mergeCell ref="A6:J6"/>
    <mergeCell ref="C7:D7"/>
    <mergeCell ref="E7:H7"/>
    <mergeCell ref="A8:A11"/>
    <mergeCell ref="B8:B11"/>
    <mergeCell ref="C8:D11"/>
    <mergeCell ref="E13:H13"/>
    <mergeCell ref="E14:H14"/>
    <mergeCell ref="E8:H8"/>
    <mergeCell ref="J8:J11"/>
    <mergeCell ref="E9:H9"/>
    <mergeCell ref="E10:H10"/>
    <mergeCell ref="E11:H11"/>
    <mergeCell ref="E12:H12"/>
    <mergeCell ref="J12:J15"/>
  </mergeCells>
  <conditionalFormatting sqref="J8:J35 J38 J42 J46 J50 J54 J58 J62 J66 J70 J74 J78 J82 J88 J92 J96 J100 J106 J110 J114 J118 J122 J126">
    <cfRule type="cellIs" dxfId="20" priority="1" operator="equal">
      <formula>0</formula>
    </cfRule>
    <cfRule type="cellIs" dxfId="19" priority="2" operator="between">
      <formula>1</formula>
      <formula>3</formula>
    </cfRule>
  </conditionalFormatting>
  <conditionalFormatting sqref="J8:J35 J38 J42 J46 J50 J54 J58 J62 J66 J70 J74 J78 J82 J88 J92 J96 J100 J106 J110 J114 J118 J122 J126">
    <cfRule type="cellIs" dxfId="18" priority="3" operator="between">
      <formula>4</formula>
      <formula>6</formula>
    </cfRule>
  </conditionalFormatting>
  <conditionalFormatting sqref="J8:J35 J38 J42 J46 J50 J54 J58 J62 J66 J70 J74 J78 J82 J88 J92 J96 J100 J106 J110 J114 J118 J122 J126">
    <cfRule type="cellIs" dxfId="17" priority="4" operator="between">
      <formula>7</formula>
      <formula>9</formula>
    </cfRule>
  </conditionalFormatting>
  <dataValidations count="1">
    <dataValidation type="list" allowBlank="1" showInputMessage="1" showErrorMessage="1" prompt="Κάντε κλικ και πληκτρολογήστε μια τιμή από η λίστα των στοιχείων" sqref="J8:J35 J38:J85 J88:J103 J106:J129">
      <formula1>"0,1,2,3,4,5,6,7,8,9"</formula1>
    </dataValidation>
  </dataValidations>
  <hyperlinks>
    <hyperlink ref="A1" location="Framework Overview!A1" display="Back to Framework Overview"/>
  </hyperlink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outlinePr summaryBelow="0" summaryRight="0"/>
  </sheetPr>
  <dimension ref="A1:J1000"/>
  <sheetViews>
    <sheetView topLeftCell="C1" workbookViewId="0">
      <selection activeCell="A16" sqref="A16:J16"/>
    </sheetView>
  </sheetViews>
  <sheetFormatPr baseColWidth="10" defaultColWidth="14.42578125" defaultRowHeight="15" customHeight="1" x14ac:dyDescent="0.2"/>
  <cols>
    <col min="1" max="1" width="24" customWidth="1"/>
    <col min="2" max="2" width="52.85546875" customWidth="1"/>
    <col min="3" max="3" width="12.85546875" customWidth="1"/>
    <col min="4" max="4" width="13.28515625" customWidth="1"/>
    <col min="5" max="5" width="19" customWidth="1"/>
    <col min="6" max="6" width="19.42578125" customWidth="1"/>
    <col min="7" max="7" width="20.85546875" customWidth="1"/>
    <col min="8" max="8" width="35.28515625" customWidth="1"/>
    <col min="9" max="10" width="29.28515625" customWidth="1"/>
  </cols>
  <sheetData>
    <row r="1" spans="1:10" ht="15.75" customHeight="1" x14ac:dyDescent="0.2">
      <c r="A1" s="194" t="s">
        <v>6</v>
      </c>
      <c r="B1" s="142"/>
      <c r="C1" s="142"/>
      <c r="D1" s="142"/>
      <c r="E1" s="142"/>
      <c r="F1" s="142"/>
      <c r="G1" s="142"/>
      <c r="H1" s="142"/>
      <c r="I1" s="142"/>
      <c r="J1" s="142"/>
    </row>
    <row r="2" spans="1:10" ht="15.75" customHeight="1" x14ac:dyDescent="0.2">
      <c r="A2" s="142"/>
      <c r="B2" s="142"/>
      <c r="C2" s="142"/>
      <c r="D2" s="142"/>
      <c r="E2" s="142"/>
      <c r="F2" s="142"/>
      <c r="G2" s="142"/>
      <c r="H2" s="142"/>
      <c r="I2" s="142"/>
      <c r="J2" s="142"/>
    </row>
    <row r="3" spans="1:10" ht="15.75" customHeight="1" x14ac:dyDescent="0.2">
      <c r="A3" s="142"/>
      <c r="B3" s="142"/>
      <c r="C3" s="142"/>
      <c r="D3" s="142"/>
      <c r="E3" s="142"/>
      <c r="F3" s="142"/>
      <c r="G3" s="142"/>
      <c r="H3" s="142"/>
      <c r="I3" s="142"/>
      <c r="J3" s="142"/>
    </row>
    <row r="4" spans="1:10" ht="15.75" customHeight="1" x14ac:dyDescent="0.2">
      <c r="A4" s="142"/>
      <c r="B4" s="142"/>
      <c r="C4" s="142"/>
      <c r="D4" s="142"/>
      <c r="E4" s="142"/>
      <c r="F4" s="142"/>
      <c r="G4" s="142"/>
      <c r="H4" s="142"/>
      <c r="I4" s="142"/>
      <c r="J4" s="142"/>
    </row>
    <row r="5" spans="1:10" ht="15.75" customHeight="1" x14ac:dyDescent="0.2">
      <c r="A5" s="142"/>
      <c r="B5" s="142"/>
      <c r="C5" s="142"/>
      <c r="D5" s="142"/>
      <c r="E5" s="142"/>
      <c r="F5" s="142"/>
      <c r="G5" s="142"/>
      <c r="H5" s="142"/>
      <c r="I5" s="142"/>
      <c r="J5" s="142"/>
    </row>
    <row r="6" spans="1:10" ht="15.75" customHeight="1" x14ac:dyDescent="0.2">
      <c r="A6" s="195" t="s">
        <v>128</v>
      </c>
      <c r="B6" s="144"/>
      <c r="C6" s="144"/>
      <c r="D6" s="144"/>
      <c r="E6" s="144"/>
      <c r="F6" s="144"/>
      <c r="G6" s="144"/>
      <c r="H6" s="144"/>
      <c r="I6" s="144"/>
      <c r="J6" s="145"/>
    </row>
    <row r="7" spans="1:10" ht="69" customHeight="1" thickBot="1" x14ac:dyDescent="0.25">
      <c r="A7" s="7" t="s">
        <v>129</v>
      </c>
      <c r="B7" s="7" t="s">
        <v>204</v>
      </c>
      <c r="C7" s="146" t="s">
        <v>130</v>
      </c>
      <c r="D7" s="145"/>
      <c r="E7" s="146" t="s">
        <v>131</v>
      </c>
      <c r="F7" s="144"/>
      <c r="G7" s="144"/>
      <c r="H7" s="145"/>
      <c r="I7" s="6" t="s">
        <v>132</v>
      </c>
      <c r="J7" s="6" t="s">
        <v>133</v>
      </c>
    </row>
    <row r="8" spans="1:10" ht="37.5" customHeight="1" x14ac:dyDescent="0.2">
      <c r="A8" s="147" t="s">
        <v>392</v>
      </c>
      <c r="B8" s="150" t="s">
        <v>138</v>
      </c>
      <c r="C8" s="152"/>
      <c r="D8" s="153"/>
      <c r="E8" s="166" t="s">
        <v>134</v>
      </c>
      <c r="F8" s="153"/>
      <c r="G8" s="153"/>
      <c r="H8" s="153"/>
      <c r="I8" s="9">
        <v>0</v>
      </c>
      <c r="J8" s="158">
        <v>3</v>
      </c>
    </row>
    <row r="9" spans="1:10" ht="37.5" customHeight="1" x14ac:dyDescent="0.2">
      <c r="A9" s="148"/>
      <c r="B9" s="142"/>
      <c r="C9" s="142"/>
      <c r="D9" s="142"/>
      <c r="E9" s="167" t="s">
        <v>135</v>
      </c>
      <c r="F9" s="196"/>
      <c r="G9" s="196"/>
      <c r="H9" s="196"/>
      <c r="I9" s="10">
        <v>44256</v>
      </c>
      <c r="J9" s="159"/>
    </row>
    <row r="10" spans="1:10" ht="37.5" customHeight="1" x14ac:dyDescent="0.2">
      <c r="A10" s="148"/>
      <c r="B10" s="142"/>
      <c r="C10" s="142"/>
      <c r="D10" s="142"/>
      <c r="E10" s="167" t="s">
        <v>136</v>
      </c>
      <c r="F10" s="142"/>
      <c r="G10" s="142"/>
      <c r="H10" s="142"/>
      <c r="I10" s="11">
        <v>44351</v>
      </c>
      <c r="J10" s="159"/>
    </row>
    <row r="11" spans="1:10" ht="37.5" customHeight="1" x14ac:dyDescent="0.2">
      <c r="A11" s="149"/>
      <c r="B11" s="151"/>
      <c r="C11" s="151"/>
      <c r="D11" s="151"/>
      <c r="E11" s="168" t="s">
        <v>137</v>
      </c>
      <c r="F11" s="151"/>
      <c r="G11" s="151"/>
      <c r="H11" s="151"/>
      <c r="I11" s="12">
        <v>44446</v>
      </c>
      <c r="J11" s="160"/>
    </row>
    <row r="12" spans="1:10" ht="50.25" customHeight="1" x14ac:dyDescent="0.2">
      <c r="A12" s="147" t="s">
        <v>139</v>
      </c>
      <c r="B12" s="150" t="s">
        <v>140</v>
      </c>
      <c r="C12" s="166"/>
      <c r="D12" s="153"/>
      <c r="E12" s="166" t="s">
        <v>141</v>
      </c>
      <c r="F12" s="153"/>
      <c r="G12" s="153"/>
      <c r="H12" s="153"/>
      <c r="I12" s="9">
        <v>0</v>
      </c>
      <c r="J12" s="158">
        <v>4</v>
      </c>
    </row>
    <row r="13" spans="1:10" ht="63" customHeight="1" x14ac:dyDescent="0.2">
      <c r="A13" s="148"/>
      <c r="B13" s="142"/>
      <c r="C13" s="142"/>
      <c r="D13" s="142"/>
      <c r="E13" s="167" t="s">
        <v>142</v>
      </c>
      <c r="F13" s="142"/>
      <c r="G13" s="142"/>
      <c r="H13" s="142"/>
      <c r="I13" s="10">
        <v>44256</v>
      </c>
      <c r="J13" s="159"/>
    </row>
    <row r="14" spans="1:10" ht="63.75" customHeight="1" x14ac:dyDescent="0.2">
      <c r="A14" s="148"/>
      <c r="B14" s="142"/>
      <c r="C14" s="142"/>
      <c r="D14" s="142"/>
      <c r="E14" s="167" t="s">
        <v>143</v>
      </c>
      <c r="F14" s="142"/>
      <c r="G14" s="142"/>
      <c r="H14" s="142"/>
      <c r="I14" s="11">
        <v>44351</v>
      </c>
      <c r="J14" s="159"/>
    </row>
    <row r="15" spans="1:10" ht="54" customHeight="1" x14ac:dyDescent="0.2">
      <c r="A15" s="149"/>
      <c r="B15" s="151"/>
      <c r="C15" s="151"/>
      <c r="D15" s="151"/>
      <c r="E15" s="168" t="s">
        <v>144</v>
      </c>
      <c r="F15" s="151"/>
      <c r="G15" s="151"/>
      <c r="H15" s="151"/>
      <c r="I15" s="12">
        <v>44446</v>
      </c>
      <c r="J15" s="160"/>
    </row>
    <row r="16" spans="1:10" ht="15.75" customHeight="1" x14ac:dyDescent="0.2">
      <c r="A16" s="188" t="s">
        <v>146</v>
      </c>
      <c r="B16" s="144"/>
      <c r="C16" s="144"/>
      <c r="D16" s="144"/>
      <c r="E16" s="144"/>
      <c r="F16" s="144"/>
      <c r="G16" s="144"/>
      <c r="H16" s="144"/>
      <c r="I16" s="144"/>
      <c r="J16" s="145"/>
    </row>
    <row r="17" spans="1:10" ht="74.25" customHeight="1" x14ac:dyDescent="0.2">
      <c r="A17" s="15" t="s">
        <v>129</v>
      </c>
      <c r="B17" s="15" t="s">
        <v>204</v>
      </c>
      <c r="C17" s="165" t="s">
        <v>145</v>
      </c>
      <c r="D17" s="145"/>
      <c r="E17" s="165" t="s">
        <v>131</v>
      </c>
      <c r="F17" s="144"/>
      <c r="G17" s="144"/>
      <c r="H17" s="145"/>
      <c r="I17" s="14" t="s">
        <v>132</v>
      </c>
      <c r="J17" s="14" t="s">
        <v>133</v>
      </c>
    </row>
    <row r="18" spans="1:10" ht="36.75" customHeight="1" x14ac:dyDescent="0.2">
      <c r="A18" s="147" t="s">
        <v>150</v>
      </c>
      <c r="B18" s="150" t="s">
        <v>147</v>
      </c>
      <c r="C18" s="152"/>
      <c r="D18" s="153"/>
      <c r="E18" s="156" t="s">
        <v>157</v>
      </c>
      <c r="F18" s="157"/>
      <c r="G18" s="157"/>
      <c r="H18" s="157"/>
      <c r="I18" s="9">
        <v>0</v>
      </c>
      <c r="J18" s="158">
        <v>5</v>
      </c>
    </row>
    <row r="19" spans="1:10" ht="39" customHeight="1" x14ac:dyDescent="0.2">
      <c r="A19" s="148"/>
      <c r="B19" s="142"/>
      <c r="C19" s="142"/>
      <c r="D19" s="142"/>
      <c r="E19" s="154" t="s">
        <v>158</v>
      </c>
      <c r="F19" s="155"/>
      <c r="G19" s="155"/>
      <c r="H19" s="155"/>
      <c r="I19" s="10">
        <v>44256</v>
      </c>
      <c r="J19" s="159"/>
    </row>
    <row r="20" spans="1:10" ht="44.25" customHeight="1" x14ac:dyDescent="0.2">
      <c r="A20" s="148"/>
      <c r="B20" s="142"/>
      <c r="C20" s="142"/>
      <c r="D20" s="142"/>
      <c r="E20" s="154" t="s">
        <v>159</v>
      </c>
      <c r="F20" s="155"/>
      <c r="G20" s="155"/>
      <c r="H20" s="155"/>
      <c r="I20" s="11">
        <v>44351</v>
      </c>
      <c r="J20" s="159"/>
    </row>
    <row r="21" spans="1:10" ht="38.25" customHeight="1" x14ac:dyDescent="0.2">
      <c r="A21" s="149"/>
      <c r="B21" s="151"/>
      <c r="C21" s="151"/>
      <c r="D21" s="151"/>
      <c r="E21" s="161" t="s">
        <v>137</v>
      </c>
      <c r="F21" s="162"/>
      <c r="G21" s="162"/>
      <c r="H21" s="162"/>
      <c r="I21" s="12">
        <v>44446</v>
      </c>
      <c r="J21" s="160"/>
    </row>
    <row r="22" spans="1:10" ht="38.25" customHeight="1" x14ac:dyDescent="0.2">
      <c r="A22" s="147" t="s">
        <v>149</v>
      </c>
      <c r="B22" s="150" t="s">
        <v>153</v>
      </c>
      <c r="C22" s="166"/>
      <c r="D22" s="153"/>
      <c r="E22" s="156" t="s">
        <v>160</v>
      </c>
      <c r="F22" s="157"/>
      <c r="G22" s="157"/>
      <c r="H22" s="157"/>
      <c r="I22" s="9">
        <v>0</v>
      </c>
      <c r="J22" s="158">
        <v>5</v>
      </c>
    </row>
    <row r="23" spans="1:10" ht="49.5" customHeight="1" x14ac:dyDescent="0.2">
      <c r="A23" s="148"/>
      <c r="B23" s="142"/>
      <c r="C23" s="142"/>
      <c r="D23" s="142"/>
      <c r="E23" s="154" t="s">
        <v>161</v>
      </c>
      <c r="F23" s="155"/>
      <c r="G23" s="155"/>
      <c r="H23" s="155"/>
      <c r="I23" s="10">
        <v>44256</v>
      </c>
      <c r="J23" s="159"/>
    </row>
    <row r="24" spans="1:10" ht="39" customHeight="1" x14ac:dyDescent="0.2">
      <c r="A24" s="148"/>
      <c r="B24" s="142"/>
      <c r="C24" s="142"/>
      <c r="D24" s="142"/>
      <c r="E24" s="154" t="s">
        <v>162</v>
      </c>
      <c r="F24" s="155"/>
      <c r="G24" s="155"/>
      <c r="H24" s="155"/>
      <c r="I24" s="11">
        <v>44351</v>
      </c>
      <c r="J24" s="159"/>
    </row>
    <row r="25" spans="1:10" ht="39.75" customHeight="1" x14ac:dyDescent="0.2">
      <c r="A25" s="149"/>
      <c r="B25" s="151"/>
      <c r="C25" s="151"/>
      <c r="D25" s="151"/>
      <c r="E25" s="161" t="s">
        <v>163</v>
      </c>
      <c r="F25" s="162"/>
      <c r="G25" s="162"/>
      <c r="H25" s="162"/>
      <c r="I25" s="12">
        <v>44446</v>
      </c>
      <c r="J25" s="160"/>
    </row>
    <row r="26" spans="1:10" ht="39" customHeight="1" x14ac:dyDescent="0.2">
      <c r="A26" s="147" t="s">
        <v>148</v>
      </c>
      <c r="B26" s="150" t="s">
        <v>154</v>
      </c>
      <c r="C26" s="152"/>
      <c r="D26" s="153"/>
      <c r="E26" s="156" t="s">
        <v>164</v>
      </c>
      <c r="F26" s="157"/>
      <c r="G26" s="157"/>
      <c r="H26" s="157"/>
      <c r="I26" s="9">
        <v>0</v>
      </c>
      <c r="J26" s="158">
        <v>3</v>
      </c>
    </row>
    <row r="27" spans="1:10" ht="38.25" customHeight="1" x14ac:dyDescent="0.2">
      <c r="A27" s="148"/>
      <c r="B27" s="142"/>
      <c r="C27" s="142"/>
      <c r="D27" s="142"/>
      <c r="E27" s="154" t="s">
        <v>165</v>
      </c>
      <c r="F27" s="155"/>
      <c r="G27" s="155"/>
      <c r="H27" s="155"/>
      <c r="I27" s="10">
        <v>44256</v>
      </c>
      <c r="J27" s="159"/>
    </row>
    <row r="28" spans="1:10" ht="36.75" customHeight="1" x14ac:dyDescent="0.2">
      <c r="A28" s="148"/>
      <c r="B28" s="142"/>
      <c r="C28" s="142"/>
      <c r="D28" s="142"/>
      <c r="E28" s="154" t="s">
        <v>166</v>
      </c>
      <c r="F28" s="155"/>
      <c r="G28" s="155"/>
      <c r="H28" s="155"/>
      <c r="I28" s="11">
        <v>44351</v>
      </c>
      <c r="J28" s="159"/>
    </row>
    <row r="29" spans="1:10" ht="46.5" customHeight="1" x14ac:dyDescent="0.2">
      <c r="A29" s="149"/>
      <c r="B29" s="151"/>
      <c r="C29" s="151"/>
      <c r="D29" s="151"/>
      <c r="E29" s="161" t="s">
        <v>167</v>
      </c>
      <c r="F29" s="162"/>
      <c r="G29" s="162"/>
      <c r="H29" s="162"/>
      <c r="I29" s="12">
        <v>44446</v>
      </c>
      <c r="J29" s="160"/>
    </row>
    <row r="30" spans="1:10" ht="20.25" customHeight="1" x14ac:dyDescent="0.2">
      <c r="A30" s="147" t="s">
        <v>151</v>
      </c>
      <c r="B30" s="150" t="s">
        <v>155</v>
      </c>
      <c r="C30" s="166"/>
      <c r="D30" s="153"/>
      <c r="E30" s="156" t="s">
        <v>168</v>
      </c>
      <c r="F30" s="157"/>
      <c r="G30" s="157"/>
      <c r="H30" s="157"/>
      <c r="I30" s="9">
        <v>0</v>
      </c>
      <c r="J30" s="158">
        <v>9</v>
      </c>
    </row>
    <row r="31" spans="1:10" ht="20.25" customHeight="1" x14ac:dyDescent="0.2">
      <c r="A31" s="148"/>
      <c r="B31" s="142"/>
      <c r="C31" s="142"/>
      <c r="D31" s="142"/>
      <c r="E31" s="154" t="s">
        <v>169</v>
      </c>
      <c r="F31" s="155"/>
      <c r="G31" s="155"/>
      <c r="H31" s="155"/>
      <c r="I31" s="10">
        <v>44256</v>
      </c>
      <c r="J31" s="159"/>
    </row>
    <row r="32" spans="1:10" ht="20.25" customHeight="1" x14ac:dyDescent="0.2">
      <c r="A32" s="148"/>
      <c r="B32" s="142"/>
      <c r="C32" s="142"/>
      <c r="D32" s="142"/>
      <c r="E32" s="154" t="s">
        <v>170</v>
      </c>
      <c r="F32" s="155"/>
      <c r="G32" s="155"/>
      <c r="H32" s="155"/>
      <c r="I32" s="11">
        <v>44351</v>
      </c>
      <c r="J32" s="159"/>
    </row>
    <row r="33" spans="1:10" ht="20.25" customHeight="1" x14ac:dyDescent="0.2">
      <c r="A33" s="149"/>
      <c r="B33" s="151"/>
      <c r="C33" s="151"/>
      <c r="D33" s="151"/>
      <c r="E33" s="161" t="s">
        <v>171</v>
      </c>
      <c r="F33" s="162"/>
      <c r="G33" s="162"/>
      <c r="H33" s="162"/>
      <c r="I33" s="12">
        <v>44446</v>
      </c>
      <c r="J33" s="160"/>
    </row>
    <row r="34" spans="1:10" ht="25.5" customHeight="1" x14ac:dyDescent="0.2">
      <c r="A34" s="147" t="s">
        <v>152</v>
      </c>
      <c r="B34" s="150" t="s">
        <v>156</v>
      </c>
      <c r="C34" s="166"/>
      <c r="D34" s="153"/>
      <c r="E34" s="156" t="s">
        <v>172</v>
      </c>
      <c r="F34" s="157"/>
      <c r="G34" s="157"/>
      <c r="H34" s="157"/>
      <c r="I34" s="9">
        <v>0</v>
      </c>
      <c r="J34" s="158">
        <v>3</v>
      </c>
    </row>
    <row r="35" spans="1:10" ht="25.5" customHeight="1" x14ac:dyDescent="0.2">
      <c r="A35" s="148"/>
      <c r="B35" s="142"/>
      <c r="C35" s="142"/>
      <c r="D35" s="142"/>
      <c r="E35" s="154" t="s">
        <v>173</v>
      </c>
      <c r="F35" s="155"/>
      <c r="G35" s="155"/>
      <c r="H35" s="155"/>
      <c r="I35" s="10">
        <v>44256</v>
      </c>
      <c r="J35" s="159"/>
    </row>
    <row r="36" spans="1:10" ht="45" customHeight="1" x14ac:dyDescent="0.2">
      <c r="A36" s="148"/>
      <c r="B36" s="142"/>
      <c r="C36" s="142"/>
      <c r="D36" s="142"/>
      <c r="E36" s="154" t="s">
        <v>174</v>
      </c>
      <c r="F36" s="155"/>
      <c r="G36" s="155"/>
      <c r="H36" s="155"/>
      <c r="I36" s="11">
        <v>44351</v>
      </c>
      <c r="J36" s="159"/>
    </row>
    <row r="37" spans="1:10" ht="39" customHeight="1" x14ac:dyDescent="0.2">
      <c r="A37" s="149"/>
      <c r="B37" s="151"/>
      <c r="C37" s="151"/>
      <c r="D37" s="151"/>
      <c r="E37" s="161" t="s">
        <v>175</v>
      </c>
      <c r="F37" s="162"/>
      <c r="G37" s="162"/>
      <c r="H37" s="162"/>
      <c r="I37" s="12">
        <v>44446</v>
      </c>
      <c r="J37" s="160"/>
    </row>
    <row r="38" spans="1:10" ht="15.75" customHeight="1" x14ac:dyDescent="0.2">
      <c r="A38" s="187" t="s">
        <v>176</v>
      </c>
      <c r="B38" s="144"/>
      <c r="C38" s="144"/>
      <c r="D38" s="144"/>
      <c r="E38" s="144"/>
      <c r="F38" s="144"/>
      <c r="G38" s="144"/>
      <c r="H38" s="144"/>
      <c r="I38" s="144"/>
      <c r="J38" s="145"/>
    </row>
    <row r="39" spans="1:10" ht="90" customHeight="1" x14ac:dyDescent="0.2">
      <c r="A39" s="20" t="s">
        <v>129</v>
      </c>
      <c r="B39" s="20" t="s">
        <v>204</v>
      </c>
      <c r="C39" s="178" t="s">
        <v>145</v>
      </c>
      <c r="D39" s="145"/>
      <c r="E39" s="178" t="s">
        <v>131</v>
      </c>
      <c r="F39" s="144"/>
      <c r="G39" s="144"/>
      <c r="H39" s="145"/>
      <c r="I39" s="19" t="s">
        <v>132</v>
      </c>
      <c r="J39" s="19" t="s">
        <v>133</v>
      </c>
    </row>
    <row r="40" spans="1:10" ht="38.25" customHeight="1" x14ac:dyDescent="0.2">
      <c r="A40" s="147" t="s">
        <v>178</v>
      </c>
      <c r="B40" s="150" t="s">
        <v>179</v>
      </c>
      <c r="C40" s="152"/>
      <c r="D40" s="153"/>
      <c r="E40" s="156" t="s">
        <v>180</v>
      </c>
      <c r="F40" s="157"/>
      <c r="G40" s="157"/>
      <c r="H40" s="157"/>
      <c r="I40" s="9">
        <v>0</v>
      </c>
      <c r="J40" s="158">
        <v>4</v>
      </c>
    </row>
    <row r="41" spans="1:10" ht="37.5" customHeight="1" x14ac:dyDescent="0.2">
      <c r="A41" s="148"/>
      <c r="B41" s="142"/>
      <c r="C41" s="142"/>
      <c r="D41" s="142"/>
      <c r="E41" s="154" t="s">
        <v>181</v>
      </c>
      <c r="F41" s="155"/>
      <c r="G41" s="155"/>
      <c r="H41" s="155"/>
      <c r="I41" s="10">
        <v>44256</v>
      </c>
      <c r="J41" s="159"/>
    </row>
    <row r="42" spans="1:10" ht="25.5" customHeight="1" x14ac:dyDescent="0.2">
      <c r="A42" s="148"/>
      <c r="B42" s="142"/>
      <c r="C42" s="142"/>
      <c r="D42" s="142"/>
      <c r="E42" s="154" t="s">
        <v>182</v>
      </c>
      <c r="F42" s="155"/>
      <c r="G42" s="155"/>
      <c r="H42" s="155"/>
      <c r="I42" s="11">
        <v>44351</v>
      </c>
      <c r="J42" s="159"/>
    </row>
    <row r="43" spans="1:10" ht="39" customHeight="1" x14ac:dyDescent="0.2">
      <c r="A43" s="149"/>
      <c r="B43" s="151"/>
      <c r="C43" s="151"/>
      <c r="D43" s="151"/>
      <c r="E43" s="161" t="s">
        <v>183</v>
      </c>
      <c r="F43" s="162"/>
      <c r="G43" s="162"/>
      <c r="H43" s="162"/>
      <c r="I43" s="12">
        <v>44446</v>
      </c>
      <c r="J43" s="160"/>
    </row>
    <row r="44" spans="1:10" ht="15.75" customHeight="1" x14ac:dyDescent="0.2">
      <c r="A44" s="189" t="s">
        <v>184</v>
      </c>
      <c r="B44" s="144"/>
      <c r="C44" s="144"/>
      <c r="D44" s="144"/>
      <c r="E44" s="144"/>
      <c r="F44" s="144"/>
      <c r="G44" s="144"/>
      <c r="H44" s="144"/>
      <c r="I44" s="144"/>
      <c r="J44" s="145"/>
    </row>
    <row r="45" spans="1:10" ht="81" customHeight="1" x14ac:dyDescent="0.2">
      <c r="A45" s="22" t="s">
        <v>129</v>
      </c>
      <c r="B45" s="22" t="s">
        <v>204</v>
      </c>
      <c r="C45" s="180" t="s">
        <v>145</v>
      </c>
      <c r="D45" s="145"/>
      <c r="E45" s="180" t="s">
        <v>131</v>
      </c>
      <c r="F45" s="144"/>
      <c r="G45" s="144"/>
      <c r="H45" s="145"/>
      <c r="I45" s="21" t="s">
        <v>132</v>
      </c>
      <c r="J45" s="21" t="s">
        <v>133</v>
      </c>
    </row>
    <row r="46" spans="1:10" ht="36.75" customHeight="1" x14ac:dyDescent="0.2">
      <c r="A46" s="147" t="s">
        <v>185</v>
      </c>
      <c r="B46" s="150" t="s">
        <v>188</v>
      </c>
      <c r="C46" s="166"/>
      <c r="D46" s="153"/>
      <c r="E46" s="156" t="s">
        <v>191</v>
      </c>
      <c r="F46" s="157"/>
      <c r="G46" s="157"/>
      <c r="H46" s="157"/>
      <c r="I46" s="9">
        <v>0</v>
      </c>
      <c r="J46" s="158">
        <v>4</v>
      </c>
    </row>
    <row r="47" spans="1:10" ht="37.5" customHeight="1" x14ac:dyDescent="0.2">
      <c r="A47" s="148"/>
      <c r="B47" s="142"/>
      <c r="C47" s="142"/>
      <c r="D47" s="142"/>
      <c r="E47" s="154" t="s">
        <v>192</v>
      </c>
      <c r="F47" s="155"/>
      <c r="G47" s="155"/>
      <c r="H47" s="155"/>
      <c r="I47" s="10">
        <v>44256</v>
      </c>
      <c r="J47" s="159"/>
    </row>
    <row r="48" spans="1:10" ht="51.75" customHeight="1" x14ac:dyDescent="0.2">
      <c r="A48" s="148"/>
      <c r="B48" s="142"/>
      <c r="C48" s="142"/>
      <c r="D48" s="142"/>
      <c r="E48" s="154" t="s">
        <v>193</v>
      </c>
      <c r="F48" s="155"/>
      <c r="G48" s="155"/>
      <c r="H48" s="155"/>
      <c r="I48" s="11">
        <v>44351</v>
      </c>
      <c r="J48" s="159"/>
    </row>
    <row r="49" spans="1:10" ht="51" customHeight="1" x14ac:dyDescent="0.2">
      <c r="A49" s="149"/>
      <c r="B49" s="151"/>
      <c r="C49" s="151"/>
      <c r="D49" s="151"/>
      <c r="E49" s="161" t="s">
        <v>194</v>
      </c>
      <c r="F49" s="162"/>
      <c r="G49" s="162"/>
      <c r="H49" s="162"/>
      <c r="I49" s="12">
        <v>44446</v>
      </c>
      <c r="J49" s="160"/>
    </row>
    <row r="50" spans="1:10" ht="49.5" customHeight="1" x14ac:dyDescent="0.2">
      <c r="A50" s="147" t="s">
        <v>186</v>
      </c>
      <c r="B50" s="192" t="s">
        <v>189</v>
      </c>
      <c r="C50" s="152"/>
      <c r="D50" s="153"/>
      <c r="E50" s="169" t="s">
        <v>195</v>
      </c>
      <c r="F50" s="153"/>
      <c r="G50" s="153"/>
      <c r="H50" s="153"/>
      <c r="I50" s="9">
        <v>0</v>
      </c>
      <c r="J50" s="158">
        <v>3</v>
      </c>
    </row>
    <row r="51" spans="1:10" ht="57.75" customHeight="1" x14ac:dyDescent="0.2">
      <c r="A51" s="148"/>
      <c r="B51" s="176"/>
      <c r="C51" s="142"/>
      <c r="D51" s="142"/>
      <c r="E51" s="167" t="s">
        <v>196</v>
      </c>
      <c r="F51" s="142"/>
      <c r="G51" s="142"/>
      <c r="H51" s="142"/>
      <c r="I51" s="10">
        <v>44256</v>
      </c>
      <c r="J51" s="159"/>
    </row>
    <row r="52" spans="1:10" ht="59.25" customHeight="1" x14ac:dyDescent="0.2">
      <c r="A52" s="148"/>
      <c r="B52" s="176"/>
      <c r="C52" s="142"/>
      <c r="D52" s="142"/>
      <c r="E52" s="190" t="s">
        <v>197</v>
      </c>
      <c r="F52" s="142"/>
      <c r="G52" s="142"/>
      <c r="H52" s="142"/>
      <c r="I52" s="11">
        <v>44351</v>
      </c>
      <c r="J52" s="159"/>
    </row>
    <row r="53" spans="1:10" ht="88.5" customHeight="1" x14ac:dyDescent="0.2">
      <c r="A53" s="149"/>
      <c r="B53" s="193"/>
      <c r="C53" s="151"/>
      <c r="D53" s="151"/>
      <c r="E53" s="191" t="s">
        <v>198</v>
      </c>
      <c r="F53" s="151"/>
      <c r="G53" s="151"/>
      <c r="H53" s="151"/>
      <c r="I53" s="12">
        <v>44446</v>
      </c>
      <c r="J53" s="160"/>
    </row>
    <row r="54" spans="1:10" ht="19.5" customHeight="1" x14ac:dyDescent="0.2">
      <c r="A54" s="147" t="s">
        <v>187</v>
      </c>
      <c r="B54" s="150" t="s">
        <v>190</v>
      </c>
      <c r="C54" s="166"/>
      <c r="D54" s="153"/>
      <c r="E54" s="166" t="s">
        <v>199</v>
      </c>
      <c r="F54" s="153"/>
      <c r="G54" s="153"/>
      <c r="H54" s="153"/>
      <c r="I54" s="9">
        <v>0</v>
      </c>
      <c r="J54" s="158">
        <v>3</v>
      </c>
    </row>
    <row r="55" spans="1:10" ht="28.5" customHeight="1" x14ac:dyDescent="0.2">
      <c r="A55" s="148"/>
      <c r="B55" s="142"/>
      <c r="C55" s="142"/>
      <c r="D55" s="142"/>
      <c r="E55" s="167" t="s">
        <v>200</v>
      </c>
      <c r="F55" s="142"/>
      <c r="G55" s="142"/>
      <c r="H55" s="142"/>
      <c r="I55" s="10">
        <v>44256</v>
      </c>
      <c r="J55" s="159"/>
    </row>
    <row r="56" spans="1:10" ht="28.5" customHeight="1" x14ac:dyDescent="0.2">
      <c r="A56" s="148"/>
      <c r="B56" s="142"/>
      <c r="C56" s="142"/>
      <c r="D56" s="142"/>
      <c r="E56" s="167" t="s">
        <v>201</v>
      </c>
      <c r="F56" s="142"/>
      <c r="G56" s="142"/>
      <c r="H56" s="142"/>
      <c r="I56" s="11">
        <v>44351</v>
      </c>
      <c r="J56" s="159"/>
    </row>
    <row r="57" spans="1:10" ht="25.5" customHeight="1" x14ac:dyDescent="0.2">
      <c r="A57" s="149"/>
      <c r="B57" s="151"/>
      <c r="C57" s="151"/>
      <c r="D57" s="151"/>
      <c r="E57" s="168" t="s">
        <v>202</v>
      </c>
      <c r="F57" s="151"/>
      <c r="G57" s="151"/>
      <c r="H57" s="151"/>
      <c r="I57" s="12">
        <v>44446</v>
      </c>
      <c r="J57" s="160"/>
    </row>
    <row r="58" spans="1:10" ht="15.75" customHeight="1" x14ac:dyDescent="0.2">
      <c r="A58" s="26"/>
      <c r="B58" s="27"/>
      <c r="C58" s="23"/>
      <c r="D58" s="23"/>
      <c r="E58" s="23"/>
      <c r="F58" s="23"/>
      <c r="G58" s="23"/>
      <c r="H58" s="23"/>
      <c r="I58" s="4"/>
      <c r="J58" s="17"/>
    </row>
    <row r="59" spans="1:10" ht="15.75" customHeight="1" x14ac:dyDescent="0.2">
      <c r="A59" s="26"/>
      <c r="B59" s="27"/>
      <c r="C59" s="23"/>
      <c r="D59" s="23"/>
      <c r="E59" s="23"/>
      <c r="F59" s="23"/>
      <c r="G59" s="23"/>
      <c r="H59" s="23"/>
      <c r="I59" s="4"/>
      <c r="J59" s="17"/>
    </row>
    <row r="60" spans="1:10" ht="15.75" customHeight="1" x14ac:dyDescent="0.2">
      <c r="A60" s="26"/>
      <c r="B60" s="27"/>
      <c r="C60" s="23"/>
      <c r="D60" s="23"/>
      <c r="E60" s="23"/>
      <c r="F60" s="23"/>
      <c r="G60" s="23"/>
      <c r="H60" s="23"/>
      <c r="I60" s="4"/>
      <c r="J60" s="17"/>
    </row>
    <row r="61" spans="1:10" ht="15.75" customHeight="1" x14ac:dyDescent="0.2">
      <c r="A61" s="26"/>
      <c r="B61" s="27"/>
      <c r="C61" s="23"/>
      <c r="D61" s="23"/>
      <c r="E61" s="23"/>
      <c r="F61" s="23"/>
      <c r="G61" s="23"/>
      <c r="H61" s="23"/>
      <c r="I61" s="4"/>
      <c r="J61" s="17"/>
    </row>
    <row r="62" spans="1:10" ht="15.75" customHeight="1" x14ac:dyDescent="0.2">
      <c r="A62" s="4"/>
      <c r="B62" s="4"/>
      <c r="C62" s="4"/>
      <c r="D62" s="4"/>
      <c r="E62" s="4"/>
      <c r="F62" s="4"/>
      <c r="G62" s="4"/>
      <c r="H62" s="4"/>
      <c r="I62" s="4"/>
      <c r="J62" s="17"/>
    </row>
    <row r="63" spans="1:10" ht="15.75" customHeight="1" x14ac:dyDescent="0.2">
      <c r="A63" s="4"/>
      <c r="B63" s="4"/>
      <c r="C63" s="4"/>
      <c r="D63" s="4"/>
      <c r="E63" s="4"/>
      <c r="F63" s="4"/>
      <c r="G63" s="4"/>
      <c r="H63" s="4"/>
      <c r="I63" s="4"/>
      <c r="J63" s="17"/>
    </row>
    <row r="64" spans="1:10" ht="15.75" customHeight="1" x14ac:dyDescent="0.2">
      <c r="A64" s="4"/>
      <c r="B64" s="4"/>
      <c r="C64" s="4"/>
      <c r="D64" s="4"/>
      <c r="E64" s="4"/>
      <c r="F64" s="4"/>
      <c r="G64" s="4"/>
      <c r="H64" s="4"/>
      <c r="I64" s="4"/>
      <c r="J64" s="17"/>
    </row>
    <row r="65" spans="1:10" ht="15.75" customHeight="1" x14ac:dyDescent="0.2">
      <c r="A65" s="4"/>
      <c r="B65" s="4"/>
      <c r="C65" s="4"/>
      <c r="D65" s="4"/>
      <c r="E65" s="4"/>
      <c r="F65" s="4"/>
      <c r="G65" s="4"/>
      <c r="H65" s="4"/>
      <c r="I65" s="4"/>
      <c r="J65" s="17"/>
    </row>
    <row r="66" spans="1:10" ht="15.75" customHeight="1" x14ac:dyDescent="0.2">
      <c r="A66" s="4"/>
      <c r="B66" s="4"/>
      <c r="C66" s="4"/>
      <c r="D66" s="4"/>
      <c r="E66" s="4"/>
      <c r="F66" s="4"/>
      <c r="G66" s="4"/>
      <c r="H66" s="4"/>
      <c r="I66" s="4"/>
      <c r="J66" s="17"/>
    </row>
    <row r="67" spans="1:10" ht="15.75" customHeight="1" x14ac:dyDescent="0.2">
      <c r="A67" s="4"/>
      <c r="B67" s="4"/>
      <c r="C67" s="4"/>
      <c r="D67" s="4"/>
      <c r="E67" s="4"/>
      <c r="F67" s="4"/>
      <c r="G67" s="4"/>
      <c r="H67" s="4"/>
      <c r="I67" s="4"/>
      <c r="J67" s="17"/>
    </row>
    <row r="68" spans="1:10" ht="15.75" customHeight="1" x14ac:dyDescent="0.2">
      <c r="A68" s="4"/>
      <c r="B68" s="4"/>
      <c r="C68" s="4"/>
      <c r="D68" s="4"/>
      <c r="E68" s="4"/>
      <c r="F68" s="4"/>
      <c r="G68" s="4"/>
      <c r="H68" s="4"/>
      <c r="I68" s="4"/>
      <c r="J68" s="17"/>
    </row>
    <row r="69" spans="1:10" ht="15.75" customHeight="1" x14ac:dyDescent="0.2">
      <c r="A69" s="4"/>
      <c r="B69" s="4"/>
      <c r="C69" s="4"/>
      <c r="D69" s="4"/>
      <c r="E69" s="4"/>
      <c r="F69" s="4"/>
      <c r="G69" s="4"/>
      <c r="H69" s="4"/>
      <c r="I69" s="4"/>
      <c r="J69" s="17"/>
    </row>
    <row r="70" spans="1:10" ht="15.75" customHeight="1" x14ac:dyDescent="0.2">
      <c r="A70" s="4"/>
      <c r="B70" s="4"/>
      <c r="C70" s="4"/>
      <c r="D70" s="4"/>
      <c r="E70" s="4"/>
      <c r="F70" s="4"/>
      <c r="G70" s="4"/>
      <c r="H70" s="4"/>
      <c r="I70" s="4"/>
      <c r="J70" s="17"/>
    </row>
    <row r="71" spans="1:10" ht="15.75" customHeight="1" x14ac:dyDescent="0.2">
      <c r="A71" s="4"/>
      <c r="B71" s="4"/>
      <c r="C71" s="4"/>
      <c r="D71" s="4"/>
      <c r="E71" s="4"/>
      <c r="F71" s="4"/>
      <c r="G71" s="4"/>
      <c r="H71" s="4"/>
      <c r="I71" s="4"/>
      <c r="J71" s="17"/>
    </row>
    <row r="72" spans="1:10" ht="15.75" customHeight="1" x14ac:dyDescent="0.2">
      <c r="A72" s="4"/>
      <c r="B72" s="4"/>
      <c r="C72" s="4"/>
      <c r="D72" s="4"/>
      <c r="E72" s="4"/>
      <c r="F72" s="4"/>
      <c r="G72" s="4"/>
      <c r="H72" s="4"/>
      <c r="I72" s="4"/>
      <c r="J72" s="17"/>
    </row>
    <row r="73" spans="1:10" ht="15.75" customHeight="1" x14ac:dyDescent="0.2">
      <c r="A73" s="4"/>
      <c r="B73" s="4"/>
      <c r="C73" s="4"/>
      <c r="D73" s="4"/>
      <c r="E73" s="4"/>
      <c r="F73" s="4"/>
      <c r="G73" s="4"/>
      <c r="H73" s="4"/>
      <c r="I73" s="4"/>
      <c r="J73" s="17"/>
    </row>
    <row r="74" spans="1:10" ht="15.75" customHeight="1" x14ac:dyDescent="0.2">
      <c r="A74" s="4"/>
      <c r="B74" s="4"/>
      <c r="C74" s="4"/>
      <c r="D74" s="4"/>
      <c r="E74" s="4"/>
      <c r="F74" s="4"/>
      <c r="G74" s="4"/>
      <c r="H74" s="4"/>
      <c r="I74" s="4"/>
      <c r="J74" s="17"/>
    </row>
    <row r="75" spans="1:10" ht="15.75" customHeight="1" x14ac:dyDescent="0.2">
      <c r="A75" s="4"/>
      <c r="B75" s="4"/>
      <c r="C75" s="4"/>
      <c r="D75" s="4"/>
      <c r="E75" s="4"/>
      <c r="F75" s="4"/>
      <c r="G75" s="4"/>
      <c r="H75" s="4"/>
      <c r="I75" s="4"/>
      <c r="J75" s="17"/>
    </row>
    <row r="76" spans="1:10" ht="15.75" customHeight="1" x14ac:dyDescent="0.2">
      <c r="A76" s="4"/>
      <c r="B76" s="4"/>
      <c r="C76" s="4"/>
      <c r="D76" s="4"/>
      <c r="E76" s="4"/>
      <c r="F76" s="4"/>
      <c r="G76" s="4"/>
      <c r="H76" s="4"/>
      <c r="I76" s="4"/>
      <c r="J76" s="17"/>
    </row>
    <row r="77" spans="1:10" ht="15.75" customHeight="1" x14ac:dyDescent="0.2">
      <c r="A77" s="4"/>
      <c r="B77" s="4"/>
      <c r="C77" s="4"/>
      <c r="D77" s="4"/>
      <c r="E77" s="4"/>
      <c r="F77" s="4"/>
      <c r="G77" s="4"/>
      <c r="H77" s="4"/>
      <c r="I77" s="4"/>
      <c r="J77" s="17"/>
    </row>
    <row r="78" spans="1:10" ht="15.75" customHeight="1" x14ac:dyDescent="0.2">
      <c r="A78" s="4"/>
      <c r="B78" s="4"/>
      <c r="C78" s="4"/>
      <c r="D78" s="4"/>
      <c r="E78" s="4"/>
      <c r="F78" s="4"/>
      <c r="G78" s="4"/>
      <c r="H78" s="4"/>
      <c r="I78" s="4"/>
      <c r="J78" s="17"/>
    </row>
    <row r="79" spans="1:10" ht="15.75" customHeight="1" x14ac:dyDescent="0.2">
      <c r="A79" s="4"/>
      <c r="B79" s="4"/>
      <c r="C79" s="4"/>
      <c r="D79" s="4"/>
      <c r="E79" s="4"/>
      <c r="F79" s="4"/>
      <c r="G79" s="4"/>
      <c r="H79" s="4"/>
      <c r="I79" s="4"/>
      <c r="J79" s="17"/>
    </row>
    <row r="80" spans="1:10" ht="15.75" customHeight="1" x14ac:dyDescent="0.2">
      <c r="A80" s="4"/>
      <c r="B80" s="4"/>
      <c r="C80" s="4"/>
      <c r="D80" s="4"/>
      <c r="E80" s="4"/>
      <c r="F80" s="4"/>
      <c r="G80" s="4"/>
      <c r="H80" s="4"/>
      <c r="I80" s="4"/>
      <c r="J80" s="17"/>
    </row>
    <row r="81" spans="1:10" ht="15.75" customHeight="1" x14ac:dyDescent="0.2">
      <c r="A81" s="4"/>
      <c r="B81" s="4"/>
      <c r="C81" s="4"/>
      <c r="D81" s="4"/>
      <c r="E81" s="4"/>
      <c r="F81" s="4"/>
      <c r="G81" s="4"/>
      <c r="H81" s="4"/>
      <c r="I81" s="4"/>
      <c r="J81" s="17"/>
    </row>
    <row r="82" spans="1:10" ht="15.75" customHeight="1" x14ac:dyDescent="0.2">
      <c r="A82" s="4"/>
      <c r="B82" s="4"/>
      <c r="C82" s="4"/>
      <c r="D82" s="4"/>
      <c r="E82" s="4"/>
      <c r="F82" s="4"/>
      <c r="G82" s="4"/>
      <c r="H82" s="4"/>
      <c r="I82" s="4"/>
      <c r="J82" s="17"/>
    </row>
    <row r="83" spans="1:10" ht="15.75" customHeight="1" x14ac:dyDescent="0.2">
      <c r="A83" s="4"/>
      <c r="B83" s="4"/>
      <c r="C83" s="4"/>
      <c r="D83" s="4"/>
      <c r="E83" s="4"/>
      <c r="F83" s="4"/>
      <c r="G83" s="4"/>
      <c r="H83" s="4"/>
      <c r="I83" s="4"/>
      <c r="J83" s="17"/>
    </row>
    <row r="84" spans="1:10" ht="15.75" customHeight="1" x14ac:dyDescent="0.2">
      <c r="A84" s="4"/>
      <c r="B84" s="4"/>
      <c r="C84" s="4"/>
      <c r="D84" s="4"/>
      <c r="E84" s="4"/>
      <c r="F84" s="4"/>
      <c r="G84" s="4"/>
      <c r="H84" s="4"/>
      <c r="I84" s="4"/>
      <c r="J84" s="17"/>
    </row>
    <row r="85" spans="1:10" ht="15.75" customHeight="1" x14ac:dyDescent="0.2">
      <c r="A85" s="4"/>
      <c r="B85" s="4"/>
      <c r="C85" s="4"/>
      <c r="D85" s="4"/>
      <c r="E85" s="4"/>
      <c r="F85" s="4"/>
      <c r="G85" s="4"/>
      <c r="H85" s="4"/>
      <c r="I85" s="4"/>
      <c r="J85" s="17"/>
    </row>
    <row r="86" spans="1:10" ht="15.75" customHeight="1" x14ac:dyDescent="0.2">
      <c r="A86" s="4"/>
      <c r="B86" s="4"/>
      <c r="C86" s="4"/>
      <c r="D86" s="4"/>
      <c r="E86" s="4"/>
      <c r="F86" s="4"/>
      <c r="G86" s="4"/>
      <c r="H86" s="4"/>
      <c r="I86" s="4"/>
      <c r="J86" s="17"/>
    </row>
    <row r="87" spans="1:10" ht="15.75" customHeight="1" x14ac:dyDescent="0.2">
      <c r="A87" s="4"/>
      <c r="B87" s="4"/>
      <c r="C87" s="4"/>
      <c r="D87" s="4"/>
      <c r="E87" s="4"/>
      <c r="F87" s="4"/>
      <c r="G87" s="4"/>
      <c r="H87" s="4"/>
      <c r="I87" s="4"/>
      <c r="J87" s="17"/>
    </row>
    <row r="88" spans="1:10" ht="15.75" customHeight="1" x14ac:dyDescent="0.2">
      <c r="A88" s="4"/>
      <c r="B88" s="4"/>
      <c r="C88" s="4"/>
      <c r="D88" s="4"/>
      <c r="E88" s="4"/>
      <c r="F88" s="4"/>
      <c r="G88" s="4"/>
      <c r="H88" s="4"/>
      <c r="I88" s="4"/>
      <c r="J88" s="17"/>
    </row>
    <row r="89" spans="1:10" ht="15.75" customHeight="1" x14ac:dyDescent="0.2">
      <c r="A89" s="4"/>
      <c r="B89" s="4"/>
      <c r="C89" s="4"/>
      <c r="D89" s="4"/>
      <c r="E89" s="4"/>
      <c r="F89" s="4"/>
      <c r="G89" s="4"/>
      <c r="H89" s="4"/>
      <c r="I89" s="4"/>
      <c r="J89" s="17"/>
    </row>
    <row r="90" spans="1:10" ht="15.75" customHeight="1" x14ac:dyDescent="0.2">
      <c r="A90" s="4"/>
      <c r="B90" s="4"/>
      <c r="C90" s="4"/>
      <c r="D90" s="4"/>
      <c r="E90" s="4"/>
      <c r="F90" s="4"/>
      <c r="G90" s="4"/>
      <c r="H90" s="4"/>
      <c r="I90" s="4"/>
      <c r="J90" s="17"/>
    </row>
    <row r="91" spans="1:10" ht="15.75" customHeight="1" x14ac:dyDescent="0.2">
      <c r="J91" s="17"/>
    </row>
    <row r="92" spans="1:10" ht="15.75" customHeight="1" x14ac:dyDescent="0.2">
      <c r="J92" s="17"/>
    </row>
    <row r="93" spans="1:10" ht="15.75" customHeight="1" x14ac:dyDescent="0.2">
      <c r="J93" s="17"/>
    </row>
    <row r="94" spans="1:10" ht="15.75" customHeight="1" x14ac:dyDescent="0.2">
      <c r="J94" s="17"/>
    </row>
    <row r="95" spans="1:10" ht="15.75" customHeight="1" x14ac:dyDescent="0.2">
      <c r="J95" s="17"/>
    </row>
    <row r="96" spans="1:10" ht="15.75" customHeight="1" x14ac:dyDescent="0.2">
      <c r="J96" s="17"/>
    </row>
    <row r="97" spans="10:10" ht="15.75" customHeight="1" x14ac:dyDescent="0.2">
      <c r="J97" s="17"/>
    </row>
    <row r="98" spans="10:10" ht="15.75" customHeight="1" x14ac:dyDescent="0.2">
      <c r="J98" s="17"/>
    </row>
    <row r="99" spans="10:10" ht="15.75" customHeight="1" x14ac:dyDescent="0.2">
      <c r="J99" s="17"/>
    </row>
    <row r="100" spans="10:10" ht="15.75" customHeight="1" x14ac:dyDescent="0.2">
      <c r="J100" s="17"/>
    </row>
    <row r="101" spans="10:10" ht="15.75" customHeight="1" x14ac:dyDescent="0.2">
      <c r="J101" s="17"/>
    </row>
    <row r="102" spans="10:10" ht="15.75" customHeight="1" x14ac:dyDescent="0.2">
      <c r="J102" s="17"/>
    </row>
    <row r="103" spans="10:10" ht="15.75" customHeight="1" x14ac:dyDescent="0.2">
      <c r="J103" s="17"/>
    </row>
    <row r="104" spans="10:10" ht="15.75" customHeight="1" x14ac:dyDescent="0.2">
      <c r="J104" s="17"/>
    </row>
    <row r="105" spans="10:10" ht="15.75" customHeight="1" x14ac:dyDescent="0.2">
      <c r="J105" s="17"/>
    </row>
    <row r="106" spans="10:10" ht="15.75" customHeight="1" x14ac:dyDescent="0.2">
      <c r="J106" s="17"/>
    </row>
    <row r="107" spans="10:10" ht="15.75" customHeight="1" x14ac:dyDescent="0.2">
      <c r="J107" s="17"/>
    </row>
    <row r="108" spans="10:10" ht="15.75" customHeight="1" x14ac:dyDescent="0.2">
      <c r="J108" s="17"/>
    </row>
    <row r="109" spans="10:10" ht="15.75" customHeight="1" x14ac:dyDescent="0.2">
      <c r="J109" s="17"/>
    </row>
    <row r="110" spans="10:10" ht="15.75" customHeight="1" x14ac:dyDescent="0.2">
      <c r="J110" s="17"/>
    </row>
    <row r="111" spans="10:10" ht="15.75" customHeight="1" x14ac:dyDescent="0.2">
      <c r="J111" s="17"/>
    </row>
    <row r="112" spans="10:10" ht="15.75" customHeight="1" x14ac:dyDescent="0.2">
      <c r="J112" s="17"/>
    </row>
    <row r="113" spans="10:10" ht="15.75" customHeight="1" x14ac:dyDescent="0.2">
      <c r="J113" s="17"/>
    </row>
    <row r="114" spans="10:10" ht="15.75" customHeight="1" x14ac:dyDescent="0.2">
      <c r="J114" s="17"/>
    </row>
    <row r="115" spans="10:10" ht="15.75" customHeight="1" x14ac:dyDescent="0.2">
      <c r="J115" s="17"/>
    </row>
    <row r="116" spans="10:10" ht="15.75" customHeight="1" x14ac:dyDescent="0.2">
      <c r="J116" s="17"/>
    </row>
    <row r="117" spans="10:10" ht="15.75" customHeight="1" x14ac:dyDescent="0.2">
      <c r="J117" s="17"/>
    </row>
    <row r="118" spans="10:10" ht="15.75" customHeight="1" x14ac:dyDescent="0.2">
      <c r="J118" s="17"/>
    </row>
    <row r="119" spans="10:10" ht="15.75" customHeight="1" x14ac:dyDescent="0.2">
      <c r="J119" s="17"/>
    </row>
    <row r="120" spans="10:10" ht="15.75" customHeight="1" x14ac:dyDescent="0.2">
      <c r="J120" s="17"/>
    </row>
    <row r="121" spans="10:10" ht="15.75" customHeight="1" x14ac:dyDescent="0.2">
      <c r="J121" s="17"/>
    </row>
    <row r="122" spans="10:10" ht="15.75" customHeight="1" x14ac:dyDescent="0.2">
      <c r="J122" s="17"/>
    </row>
    <row r="123" spans="10:10" ht="15.75" customHeight="1" x14ac:dyDescent="0.2">
      <c r="J123" s="17"/>
    </row>
    <row r="124" spans="10:10" ht="15.75" customHeight="1" x14ac:dyDescent="0.2">
      <c r="J124" s="17"/>
    </row>
    <row r="125" spans="10:10" ht="15.75" customHeight="1" x14ac:dyDescent="0.2">
      <c r="J125" s="17"/>
    </row>
    <row r="126" spans="10:10" ht="15.75" customHeight="1" x14ac:dyDescent="0.2">
      <c r="J126" s="17"/>
    </row>
    <row r="127" spans="10:10" ht="15.75" customHeight="1" x14ac:dyDescent="0.2">
      <c r="J127" s="17"/>
    </row>
    <row r="128" spans="10:10" ht="15.75" customHeight="1" x14ac:dyDescent="0.2">
      <c r="J128" s="17"/>
    </row>
    <row r="129" spans="10:10" ht="15.75" customHeight="1" x14ac:dyDescent="0.2">
      <c r="J129" s="17"/>
    </row>
    <row r="130" spans="10:10" ht="15.75" customHeight="1" x14ac:dyDescent="0.2">
      <c r="J130" s="17"/>
    </row>
    <row r="131" spans="10:10" ht="15.75" customHeight="1" x14ac:dyDescent="0.2">
      <c r="J131" s="17"/>
    </row>
    <row r="132" spans="10:10" ht="15.75" customHeight="1" x14ac:dyDescent="0.2">
      <c r="J132" s="17"/>
    </row>
    <row r="133" spans="10:10" ht="15.75" customHeight="1" x14ac:dyDescent="0.2">
      <c r="J133" s="17"/>
    </row>
    <row r="134" spans="10:10" ht="15.75" customHeight="1" x14ac:dyDescent="0.2">
      <c r="J134" s="17"/>
    </row>
    <row r="135" spans="10:10" ht="15.75" customHeight="1" x14ac:dyDescent="0.2">
      <c r="J135" s="17"/>
    </row>
    <row r="136" spans="10:10" ht="15.75" customHeight="1" x14ac:dyDescent="0.2">
      <c r="J136" s="17"/>
    </row>
    <row r="137" spans="10:10" ht="15.75" customHeight="1" x14ac:dyDescent="0.2">
      <c r="J137" s="17"/>
    </row>
    <row r="138" spans="10:10" ht="15.75" customHeight="1" x14ac:dyDescent="0.2">
      <c r="J138" s="17"/>
    </row>
    <row r="139" spans="10:10" ht="15.75" customHeight="1" x14ac:dyDescent="0.2">
      <c r="J139" s="17"/>
    </row>
    <row r="140" spans="10:10" ht="15.75" customHeight="1" x14ac:dyDescent="0.2">
      <c r="J140" s="17"/>
    </row>
    <row r="141" spans="10:10" ht="15.75" customHeight="1" x14ac:dyDescent="0.2">
      <c r="J141" s="17"/>
    </row>
    <row r="142" spans="10:10" ht="15.75" customHeight="1" x14ac:dyDescent="0.2">
      <c r="J142" s="17"/>
    </row>
    <row r="143" spans="10:10" ht="15.75" customHeight="1" x14ac:dyDescent="0.2">
      <c r="J143" s="17"/>
    </row>
    <row r="144" spans="10:10" ht="15.75" customHeight="1" x14ac:dyDescent="0.2">
      <c r="J144" s="17"/>
    </row>
    <row r="145" spans="10:10" ht="15.75" customHeight="1" x14ac:dyDescent="0.2">
      <c r="J145" s="17"/>
    </row>
    <row r="146" spans="10:10" ht="15.75" customHeight="1" x14ac:dyDescent="0.2">
      <c r="J146" s="17"/>
    </row>
    <row r="147" spans="10:10" ht="15.75" customHeight="1" x14ac:dyDescent="0.2">
      <c r="J147" s="17"/>
    </row>
    <row r="148" spans="10:10" ht="15.75" customHeight="1" x14ac:dyDescent="0.2">
      <c r="J148" s="17"/>
    </row>
    <row r="149" spans="10:10" ht="15.75" customHeight="1" x14ac:dyDescent="0.2">
      <c r="J149" s="17"/>
    </row>
    <row r="150" spans="10:10" ht="15.75" customHeight="1" x14ac:dyDescent="0.2">
      <c r="J150" s="17"/>
    </row>
    <row r="151" spans="10:10" ht="15.75" customHeight="1" x14ac:dyDescent="0.2">
      <c r="J151" s="17"/>
    </row>
    <row r="152" spans="10:10" ht="15.75" customHeight="1" x14ac:dyDescent="0.2">
      <c r="J152" s="17"/>
    </row>
    <row r="153" spans="10:10" ht="15.75" customHeight="1" x14ac:dyDescent="0.2">
      <c r="J153" s="17"/>
    </row>
    <row r="154" spans="10:10" ht="15.75" customHeight="1" x14ac:dyDescent="0.2">
      <c r="J154" s="17"/>
    </row>
    <row r="155" spans="10:10" ht="15.75" customHeight="1" x14ac:dyDescent="0.2">
      <c r="J155" s="17"/>
    </row>
    <row r="156" spans="10:10" ht="15.75" customHeight="1" x14ac:dyDescent="0.2">
      <c r="J156" s="17"/>
    </row>
    <row r="157" spans="10:10" ht="15.75" customHeight="1" x14ac:dyDescent="0.2">
      <c r="J157" s="17"/>
    </row>
    <row r="158" spans="10:10" ht="15.75" customHeight="1" x14ac:dyDescent="0.2">
      <c r="J158" s="17"/>
    </row>
    <row r="159" spans="10:10" ht="15.75" customHeight="1" x14ac:dyDescent="0.2">
      <c r="J159" s="17"/>
    </row>
    <row r="160" spans="10:10" ht="15.75" customHeight="1" x14ac:dyDescent="0.2">
      <c r="J160" s="17"/>
    </row>
    <row r="161" spans="10:10" ht="15.75" customHeight="1" x14ac:dyDescent="0.2">
      <c r="J161" s="17"/>
    </row>
    <row r="162" spans="10:10" ht="15.75" customHeight="1" x14ac:dyDescent="0.2">
      <c r="J162" s="17"/>
    </row>
    <row r="163" spans="10:10" ht="15.75" customHeight="1" x14ac:dyDescent="0.2">
      <c r="J163" s="17"/>
    </row>
    <row r="164" spans="10:10" ht="15.75" customHeight="1" x14ac:dyDescent="0.2">
      <c r="J164" s="17"/>
    </row>
    <row r="165" spans="10:10" ht="15.75" customHeight="1" x14ac:dyDescent="0.2">
      <c r="J165" s="17"/>
    </row>
    <row r="166" spans="10:10" ht="15.75" customHeight="1" x14ac:dyDescent="0.2">
      <c r="J166" s="17"/>
    </row>
    <row r="167" spans="10:10" ht="15.75" customHeight="1" x14ac:dyDescent="0.2">
      <c r="J167" s="17"/>
    </row>
    <row r="168" spans="10:10" ht="15.75" customHeight="1" x14ac:dyDescent="0.2">
      <c r="J168" s="17"/>
    </row>
    <row r="169" spans="10:10" ht="15.75" customHeight="1" x14ac:dyDescent="0.2">
      <c r="J169" s="17"/>
    </row>
    <row r="170" spans="10:10" ht="15.75" customHeight="1" x14ac:dyDescent="0.2">
      <c r="J170" s="17"/>
    </row>
    <row r="171" spans="10:10" ht="15.75" customHeight="1" x14ac:dyDescent="0.2">
      <c r="J171" s="17"/>
    </row>
    <row r="172" spans="10:10" ht="15.75" customHeight="1" x14ac:dyDescent="0.2">
      <c r="J172" s="17"/>
    </row>
    <row r="173" spans="10:10" ht="15.75" customHeight="1" x14ac:dyDescent="0.2">
      <c r="J173" s="17"/>
    </row>
    <row r="174" spans="10:10" ht="15.75" customHeight="1" x14ac:dyDescent="0.2">
      <c r="J174" s="17"/>
    </row>
    <row r="175" spans="10:10" ht="15.75" customHeight="1" x14ac:dyDescent="0.2">
      <c r="J175" s="17"/>
    </row>
    <row r="176" spans="10:10" ht="15.75" customHeight="1" x14ac:dyDescent="0.2">
      <c r="J176" s="17"/>
    </row>
    <row r="177" spans="10:10" ht="15.75" customHeight="1" x14ac:dyDescent="0.2">
      <c r="J177" s="17"/>
    </row>
    <row r="178" spans="10:10" ht="15.75" customHeight="1" x14ac:dyDescent="0.2">
      <c r="J178" s="17"/>
    </row>
    <row r="179" spans="10:10" ht="15.75" customHeight="1" x14ac:dyDescent="0.2">
      <c r="J179" s="17"/>
    </row>
    <row r="180" spans="10:10" ht="15.75" customHeight="1" x14ac:dyDescent="0.2">
      <c r="J180" s="17"/>
    </row>
    <row r="181" spans="10:10" ht="15.75" customHeight="1" x14ac:dyDescent="0.2">
      <c r="J181" s="17"/>
    </row>
    <row r="182" spans="10:10" ht="15.75" customHeight="1" x14ac:dyDescent="0.2">
      <c r="J182" s="17"/>
    </row>
    <row r="183" spans="10:10" ht="15.75" customHeight="1" x14ac:dyDescent="0.2">
      <c r="J183" s="17"/>
    </row>
    <row r="184" spans="10:10" ht="15.75" customHeight="1" x14ac:dyDescent="0.2">
      <c r="J184" s="17"/>
    </row>
    <row r="185" spans="10:10" ht="15.75" customHeight="1" x14ac:dyDescent="0.2">
      <c r="J185" s="17"/>
    </row>
    <row r="186" spans="10:10" ht="15.75" customHeight="1" x14ac:dyDescent="0.2">
      <c r="J186" s="17"/>
    </row>
    <row r="187" spans="10:10" ht="15.75" customHeight="1" x14ac:dyDescent="0.2">
      <c r="J187" s="17"/>
    </row>
    <row r="188" spans="10:10" ht="15.75" customHeight="1" x14ac:dyDescent="0.2">
      <c r="J188" s="17"/>
    </row>
    <row r="189" spans="10:10" ht="15.75" customHeight="1" x14ac:dyDescent="0.2">
      <c r="J189" s="17"/>
    </row>
    <row r="190" spans="10:10" ht="15.75" customHeight="1" x14ac:dyDescent="0.2">
      <c r="J190" s="17"/>
    </row>
    <row r="191" spans="10:10" ht="15.75" customHeight="1" x14ac:dyDescent="0.2">
      <c r="J191" s="17"/>
    </row>
    <row r="192" spans="10:10" ht="15.75" customHeight="1" x14ac:dyDescent="0.2">
      <c r="J192" s="17"/>
    </row>
    <row r="193" spans="10:10" ht="15.75" customHeight="1" x14ac:dyDescent="0.2">
      <c r="J193" s="17"/>
    </row>
    <row r="194" spans="10:10" ht="15.75" customHeight="1" x14ac:dyDescent="0.2">
      <c r="J194" s="17"/>
    </row>
    <row r="195" spans="10:10" ht="15.75" customHeight="1" x14ac:dyDescent="0.2">
      <c r="J195" s="17"/>
    </row>
    <row r="196" spans="10:10" ht="15.75" customHeight="1" x14ac:dyDescent="0.2">
      <c r="J196" s="17"/>
    </row>
    <row r="197" spans="10:10" ht="15.75" customHeight="1" x14ac:dyDescent="0.2">
      <c r="J197" s="17"/>
    </row>
    <row r="198" spans="10:10" ht="15.75" customHeight="1" x14ac:dyDescent="0.2">
      <c r="J198" s="17"/>
    </row>
    <row r="199" spans="10:10" ht="15.75" customHeight="1" x14ac:dyDescent="0.2">
      <c r="J199" s="17"/>
    </row>
    <row r="200" spans="10:10" ht="15.75" customHeight="1" x14ac:dyDescent="0.2">
      <c r="J200" s="17"/>
    </row>
    <row r="201" spans="10:10" ht="15.75" customHeight="1" x14ac:dyDescent="0.2">
      <c r="J201" s="17"/>
    </row>
    <row r="202" spans="10:10" ht="15.75" customHeight="1" x14ac:dyDescent="0.2">
      <c r="J202" s="17"/>
    </row>
    <row r="203" spans="10:10" ht="15.75" customHeight="1" x14ac:dyDescent="0.2">
      <c r="J203" s="17"/>
    </row>
    <row r="204" spans="10:10" ht="15.75" customHeight="1" x14ac:dyDescent="0.2">
      <c r="J204" s="17"/>
    </row>
    <row r="205" spans="10:10" ht="15.75" customHeight="1" x14ac:dyDescent="0.2">
      <c r="J205" s="17"/>
    </row>
    <row r="206" spans="10:10" ht="15.75" customHeight="1" x14ac:dyDescent="0.2">
      <c r="J206" s="17"/>
    </row>
    <row r="207" spans="10:10" ht="15.75" customHeight="1" x14ac:dyDescent="0.2">
      <c r="J207" s="17"/>
    </row>
    <row r="208" spans="10:10" ht="15.75" customHeight="1" x14ac:dyDescent="0.2">
      <c r="J208" s="17"/>
    </row>
    <row r="209" spans="10:10" ht="15.75" customHeight="1" x14ac:dyDescent="0.2">
      <c r="J209" s="17"/>
    </row>
    <row r="210" spans="10:10" ht="15.75" customHeight="1" x14ac:dyDescent="0.2">
      <c r="J210" s="17"/>
    </row>
    <row r="211" spans="10:10" ht="15.75" customHeight="1" x14ac:dyDescent="0.2">
      <c r="J211" s="17"/>
    </row>
    <row r="212" spans="10:10" ht="15.75" customHeight="1" x14ac:dyDescent="0.2">
      <c r="J212" s="17"/>
    </row>
    <row r="213" spans="10:10" ht="15.75" customHeight="1" x14ac:dyDescent="0.2">
      <c r="J213" s="17"/>
    </row>
    <row r="214" spans="10:10" ht="15.75" customHeight="1" x14ac:dyDescent="0.2">
      <c r="J214" s="17"/>
    </row>
    <row r="215" spans="10:10" ht="15.75" customHeight="1" x14ac:dyDescent="0.2">
      <c r="J215" s="17"/>
    </row>
    <row r="216" spans="10:10" ht="15.75" customHeight="1" x14ac:dyDescent="0.2">
      <c r="J216" s="17"/>
    </row>
    <row r="217" spans="10:10" ht="15.75" customHeight="1" x14ac:dyDescent="0.2">
      <c r="J217" s="17"/>
    </row>
    <row r="218" spans="10:10" ht="15.75" customHeight="1" x14ac:dyDescent="0.2">
      <c r="J218" s="17"/>
    </row>
    <row r="219" spans="10:10" ht="15.75" customHeight="1" x14ac:dyDescent="0.2">
      <c r="J219" s="17"/>
    </row>
    <row r="220" spans="10:10" ht="15.75" customHeight="1" x14ac:dyDescent="0.2">
      <c r="J220" s="17"/>
    </row>
    <row r="221" spans="10:10" ht="15.75" customHeight="1" x14ac:dyDescent="0.2">
      <c r="J221" s="17"/>
    </row>
    <row r="222" spans="10:10" ht="15.75" customHeight="1" x14ac:dyDescent="0.2">
      <c r="J222" s="17"/>
    </row>
    <row r="223" spans="10:10" ht="15.75" customHeight="1" x14ac:dyDescent="0.2">
      <c r="J223" s="17"/>
    </row>
    <row r="224" spans="10:10" ht="15.75" customHeight="1" x14ac:dyDescent="0.2">
      <c r="J224" s="17"/>
    </row>
    <row r="225" spans="10:10" ht="15.75" customHeight="1" x14ac:dyDescent="0.2">
      <c r="J225" s="17"/>
    </row>
    <row r="226" spans="10:10" ht="15.75" customHeight="1" x14ac:dyDescent="0.2">
      <c r="J226" s="17"/>
    </row>
    <row r="227" spans="10:10" ht="15.75" customHeight="1" x14ac:dyDescent="0.2">
      <c r="J227" s="17"/>
    </row>
    <row r="228" spans="10:10" ht="15.75" customHeight="1" x14ac:dyDescent="0.2">
      <c r="J228" s="17"/>
    </row>
    <row r="229" spans="10:10" ht="15.75" customHeight="1" x14ac:dyDescent="0.2">
      <c r="J229" s="17"/>
    </row>
    <row r="230" spans="10:10" ht="15.75" customHeight="1" x14ac:dyDescent="0.2">
      <c r="J230" s="17"/>
    </row>
    <row r="231" spans="10:10" ht="15.75" customHeight="1" x14ac:dyDescent="0.2">
      <c r="J231" s="17"/>
    </row>
    <row r="232" spans="10:10" ht="15.75" customHeight="1" x14ac:dyDescent="0.2">
      <c r="J232" s="17"/>
    </row>
    <row r="233" spans="10:10" ht="15.75" customHeight="1" x14ac:dyDescent="0.2">
      <c r="J233" s="17"/>
    </row>
    <row r="234" spans="10:10" ht="15.75" customHeight="1" x14ac:dyDescent="0.2">
      <c r="J234" s="17"/>
    </row>
    <row r="235" spans="10:10" ht="15.75" customHeight="1" x14ac:dyDescent="0.2">
      <c r="J235" s="17"/>
    </row>
    <row r="236" spans="10:10" ht="15.75" customHeight="1" x14ac:dyDescent="0.2">
      <c r="J236" s="17"/>
    </row>
    <row r="237" spans="10:10" ht="15.75" customHeight="1" x14ac:dyDescent="0.2">
      <c r="J237" s="17"/>
    </row>
    <row r="238" spans="10:10" ht="15.75" customHeight="1" x14ac:dyDescent="0.2">
      <c r="J238" s="17"/>
    </row>
    <row r="239" spans="10:10" ht="15.75" customHeight="1" x14ac:dyDescent="0.2">
      <c r="J239" s="17"/>
    </row>
    <row r="240" spans="10:10" ht="15.75" customHeight="1" x14ac:dyDescent="0.2">
      <c r="J240" s="17"/>
    </row>
    <row r="241" spans="10:10" ht="15.75" customHeight="1" x14ac:dyDescent="0.2">
      <c r="J241" s="17"/>
    </row>
    <row r="242" spans="10:10" ht="15.75" customHeight="1" x14ac:dyDescent="0.2">
      <c r="J242" s="17"/>
    </row>
    <row r="243" spans="10:10" ht="15.75" customHeight="1" x14ac:dyDescent="0.2">
      <c r="J243" s="17"/>
    </row>
    <row r="244" spans="10:10" ht="15.75" customHeight="1" x14ac:dyDescent="0.2">
      <c r="J244" s="17"/>
    </row>
    <row r="245" spans="10:10" ht="15.75" customHeight="1" x14ac:dyDescent="0.2">
      <c r="J245" s="17"/>
    </row>
    <row r="246" spans="10:10" ht="15.75" customHeight="1" x14ac:dyDescent="0.2">
      <c r="J246" s="17"/>
    </row>
    <row r="247" spans="10:10" ht="15.75" customHeight="1" x14ac:dyDescent="0.2">
      <c r="J247" s="17"/>
    </row>
    <row r="248" spans="10:10" ht="15.75" customHeight="1" x14ac:dyDescent="0.2">
      <c r="J248" s="17"/>
    </row>
    <row r="249" spans="10:10" ht="15.75" customHeight="1" x14ac:dyDescent="0.2">
      <c r="J249" s="17"/>
    </row>
    <row r="250" spans="10:10" ht="15.75" customHeight="1" x14ac:dyDescent="0.2">
      <c r="J250" s="17"/>
    </row>
    <row r="251" spans="10:10" ht="15.75" customHeight="1" x14ac:dyDescent="0.2">
      <c r="J251" s="17"/>
    </row>
    <row r="252" spans="10:10" ht="15.75" customHeight="1" x14ac:dyDescent="0.2">
      <c r="J252" s="17"/>
    </row>
    <row r="253" spans="10:10" ht="15.75" customHeight="1" x14ac:dyDescent="0.2">
      <c r="J253" s="17"/>
    </row>
    <row r="254" spans="10:10" ht="15.75" customHeight="1" x14ac:dyDescent="0.2">
      <c r="J254" s="17"/>
    </row>
    <row r="255" spans="10:10" ht="15.75" customHeight="1" x14ac:dyDescent="0.2">
      <c r="J255" s="17"/>
    </row>
    <row r="256" spans="10:10" ht="15.75" customHeight="1" x14ac:dyDescent="0.2">
      <c r="J256" s="17"/>
    </row>
    <row r="257" spans="10:10" ht="15.75" customHeight="1" x14ac:dyDescent="0.2">
      <c r="J257" s="17"/>
    </row>
    <row r="258" spans="10:10" ht="15.75" customHeight="1" x14ac:dyDescent="0.2"/>
    <row r="259" spans="10:10" ht="15.75" customHeight="1" x14ac:dyDescent="0.2"/>
    <row r="260" spans="10:10" ht="15.75" customHeight="1" x14ac:dyDescent="0.2"/>
    <row r="261" spans="10:10" ht="15.75" customHeight="1" x14ac:dyDescent="0.2"/>
    <row r="262" spans="10:10" ht="15.75" customHeight="1" x14ac:dyDescent="0.2"/>
    <row r="263" spans="10:10" ht="15.75" customHeight="1" x14ac:dyDescent="0.2"/>
    <row r="264" spans="10:10" ht="15.75" customHeight="1" x14ac:dyDescent="0.2"/>
    <row r="265" spans="10:10" ht="15.75" customHeight="1" x14ac:dyDescent="0.2"/>
    <row r="266" spans="10:10" ht="15.75" customHeight="1" x14ac:dyDescent="0.2"/>
    <row r="267" spans="10:10" ht="15.75" customHeight="1" x14ac:dyDescent="0.2"/>
    <row r="268" spans="10:10" ht="15.75" customHeight="1" x14ac:dyDescent="0.2"/>
    <row r="269" spans="10:10" ht="15.75" customHeight="1" x14ac:dyDescent="0.2"/>
    <row r="270" spans="10:10" ht="15.75" customHeight="1" x14ac:dyDescent="0.2"/>
    <row r="271" spans="10:10" ht="15.75" customHeight="1" x14ac:dyDescent="0.2"/>
    <row r="272" spans="10:10"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1">
    <mergeCell ref="E34:H34"/>
    <mergeCell ref="J34:J37"/>
    <mergeCell ref="E35:H35"/>
    <mergeCell ref="E36:H36"/>
    <mergeCell ref="A12:A15"/>
    <mergeCell ref="B12:B15"/>
    <mergeCell ref="C12:D15"/>
    <mergeCell ref="C17:D17"/>
    <mergeCell ref="A18:A21"/>
    <mergeCell ref="B18:B21"/>
    <mergeCell ref="C18:D21"/>
    <mergeCell ref="A34:A37"/>
    <mergeCell ref="B34:B37"/>
    <mergeCell ref="C34:D37"/>
    <mergeCell ref="E17:H17"/>
    <mergeCell ref="E18:H18"/>
    <mergeCell ref="J18:J21"/>
    <mergeCell ref="E19:H19"/>
    <mergeCell ref="A22:A25"/>
    <mergeCell ref="B22:B25"/>
    <mergeCell ref="C22:D25"/>
    <mergeCell ref="J22:J25"/>
    <mergeCell ref="E23:H23"/>
    <mergeCell ref="E24:H24"/>
    <mergeCell ref="E25:H25"/>
    <mergeCell ref="E48:H48"/>
    <mergeCell ref="E49:H49"/>
    <mergeCell ref="J50:J53"/>
    <mergeCell ref="A1:J5"/>
    <mergeCell ref="A6:J6"/>
    <mergeCell ref="C7:D7"/>
    <mergeCell ref="E7:H7"/>
    <mergeCell ref="A8:A11"/>
    <mergeCell ref="B8:B11"/>
    <mergeCell ref="C8:D11"/>
    <mergeCell ref="E8:H8"/>
    <mergeCell ref="J8:J11"/>
    <mergeCell ref="E9:H9"/>
    <mergeCell ref="E10:H10"/>
    <mergeCell ref="E11:H11"/>
    <mergeCell ref="E12:H12"/>
    <mergeCell ref="J12:J15"/>
    <mergeCell ref="E15:H15"/>
    <mergeCell ref="E20:H20"/>
    <mergeCell ref="E21:H21"/>
    <mergeCell ref="E22:H22"/>
    <mergeCell ref="E13:H13"/>
    <mergeCell ref="E14:H14"/>
    <mergeCell ref="A16:J16"/>
    <mergeCell ref="A44:J44"/>
    <mergeCell ref="E50:H50"/>
    <mergeCell ref="E51:H51"/>
    <mergeCell ref="E52:H52"/>
    <mergeCell ref="E53:H53"/>
    <mergeCell ref="E54:H54"/>
    <mergeCell ref="A50:A53"/>
    <mergeCell ref="A54:A57"/>
    <mergeCell ref="B54:B57"/>
    <mergeCell ref="C45:D45"/>
    <mergeCell ref="A46:A49"/>
    <mergeCell ref="B46:B49"/>
    <mergeCell ref="C46:D49"/>
    <mergeCell ref="B50:B53"/>
    <mergeCell ref="C50:D53"/>
    <mergeCell ref="C54:D57"/>
    <mergeCell ref="J54:J57"/>
    <mergeCell ref="E55:H55"/>
    <mergeCell ref="E56:H56"/>
    <mergeCell ref="E57:H57"/>
    <mergeCell ref="E45:H45"/>
    <mergeCell ref="E46:H46"/>
    <mergeCell ref="J46:J49"/>
    <mergeCell ref="E47:H47"/>
    <mergeCell ref="E40:H40"/>
    <mergeCell ref="J40:J43"/>
    <mergeCell ref="E41:H41"/>
    <mergeCell ref="E42:H42"/>
    <mergeCell ref="E43:H43"/>
    <mergeCell ref="E37:H37"/>
    <mergeCell ref="A38:J38"/>
    <mergeCell ref="C39:D39"/>
    <mergeCell ref="E39:H39"/>
    <mergeCell ref="A40:A43"/>
    <mergeCell ref="B40:B43"/>
    <mergeCell ref="C40:D43"/>
    <mergeCell ref="A26:A29"/>
    <mergeCell ref="B26:B29"/>
    <mergeCell ref="C26:D29"/>
    <mergeCell ref="J26:J29"/>
    <mergeCell ref="E27:H27"/>
    <mergeCell ref="E28:H28"/>
    <mergeCell ref="E29:H29"/>
    <mergeCell ref="E30:H30"/>
    <mergeCell ref="A30:A33"/>
    <mergeCell ref="B30:B33"/>
    <mergeCell ref="C30:D33"/>
    <mergeCell ref="J30:J33"/>
    <mergeCell ref="E31:H31"/>
    <mergeCell ref="E32:H32"/>
    <mergeCell ref="E33:H33"/>
    <mergeCell ref="E26:H26"/>
  </mergeCells>
  <conditionalFormatting sqref="J8 J12 J18 J22 J26 J30 J34 J40 J46 J50 J54">
    <cfRule type="containsText" dxfId="16" priority="1" operator="containsText" text="0">
      <formula>NOT(ISERROR(SEARCH(("0"),(J8))))</formula>
    </cfRule>
  </conditionalFormatting>
  <conditionalFormatting sqref="J8 J12 J18 J22 J26 J30 J34 J40 J46 J50 J54">
    <cfRule type="cellIs" dxfId="15" priority="2" operator="lessThanOrEqual">
      <formula>3</formula>
    </cfRule>
  </conditionalFormatting>
  <conditionalFormatting sqref="J8 J12 J18 J22 J26 J30 J34 J40 J46 J50 J54">
    <cfRule type="cellIs" dxfId="14" priority="3" operator="lessThanOrEqual">
      <formula>6</formula>
    </cfRule>
  </conditionalFormatting>
  <conditionalFormatting sqref="J8 J12 J18 J22 J26 J30 J34 J40 J46 J50 J54">
    <cfRule type="cellIs" dxfId="13" priority="4" operator="lessThanOrEqual">
      <formula>9</formula>
    </cfRule>
  </conditionalFormatting>
  <dataValidations count="1">
    <dataValidation type="list" allowBlank="1" showInputMessage="1" showErrorMessage="1" prompt="Κάντε κλικ και πληκτρολογήστε μια τιμή από η λίστα των στοιχείων" sqref="J8 J12 J18 J22 J26 J30 J34 J40 J46 J50 J54">
      <formula1>"0.0,1.0,2.0,3.0,4.0,5.0,6.0,7.0,8.0,9.0"</formula1>
    </dataValidation>
  </dataValidations>
  <hyperlinks>
    <hyperlink ref="A1" location="Framework Overview!A1" display="Back to Framework Overview"/>
  </hyperlinks>
  <pageMargins left="0.7" right="0.7" top="0.75" bottom="0.75" header="0" footer="0"/>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sheetPr>
  <dimension ref="A1:G1000"/>
  <sheetViews>
    <sheetView topLeftCell="A4" workbookViewId="0">
      <selection activeCell="C2" sqref="C2"/>
    </sheetView>
  </sheetViews>
  <sheetFormatPr baseColWidth="10" defaultColWidth="14.42578125" defaultRowHeight="15" customHeight="1" x14ac:dyDescent="0.2"/>
  <cols>
    <col min="1" max="1" width="67.42578125" customWidth="1"/>
    <col min="2" max="2" width="37.140625" customWidth="1"/>
    <col min="3" max="3" width="35.42578125" customWidth="1"/>
    <col min="4" max="4" width="38.42578125" customWidth="1"/>
    <col min="5" max="5" width="14.42578125" customWidth="1"/>
    <col min="6" max="7" width="14.42578125" hidden="1" customWidth="1"/>
  </cols>
  <sheetData>
    <row r="1" spans="1:7" ht="31.5" customHeight="1" x14ac:dyDescent="0.35">
      <c r="A1" s="81" t="s">
        <v>381</v>
      </c>
    </row>
    <row r="2" spans="1:7" ht="31.5" customHeight="1" x14ac:dyDescent="0.2"/>
    <row r="3" spans="1:7" ht="31.5" customHeight="1" x14ac:dyDescent="0.25">
      <c r="A3" s="28"/>
      <c r="B3" s="89" t="s">
        <v>383</v>
      </c>
      <c r="C3" s="89" t="s">
        <v>384</v>
      </c>
      <c r="D3" s="89" t="s">
        <v>385</v>
      </c>
    </row>
    <row r="4" spans="1:7" ht="31.5" customHeight="1" x14ac:dyDescent="0.35">
      <c r="A4" s="82" t="s">
        <v>382</v>
      </c>
      <c r="B4" s="29">
        <f>SUM(B5:B8)</f>
        <v>142</v>
      </c>
      <c r="C4" s="30">
        <f>B4/261</f>
        <v>0.54406130268199238</v>
      </c>
      <c r="D4" s="31" t="str">
        <f>IF(C4=0,"Pre-Emerging",IF(C4&lt;=0.333,"Emerging",IF(C4&lt;=0.666,"Developing","Excelling")))</f>
        <v>Developing</v>
      </c>
    </row>
    <row r="5" spans="1:7" ht="31.5" customHeight="1" x14ac:dyDescent="0.3">
      <c r="A5" s="32" t="s">
        <v>386</v>
      </c>
      <c r="B5" s="33">
        <f>SUM('Vadovavimo valdymo lygis'!J8:J35)</f>
        <v>33</v>
      </c>
      <c r="C5" s="34">
        <f>B5/63</f>
        <v>0.52380952380952384</v>
      </c>
      <c r="D5" s="31" t="str">
        <f>IF(C5=0,"Pre-Emerging",IF(C5&lt;=0.333,"Emerging",IF(C5&lt;=0.666,"Developing","Excelling")))</f>
        <v>Developing</v>
      </c>
    </row>
    <row r="6" spans="1:7" ht="31.5" customHeight="1" x14ac:dyDescent="0.3">
      <c r="A6" s="32" t="s">
        <v>388</v>
      </c>
      <c r="B6" s="33">
        <f>SUM('Vadovavimo valdymo lygis'!J38:J85)</f>
        <v>55</v>
      </c>
      <c r="C6" s="34">
        <f>B6/108</f>
        <v>0.5092592592592593</v>
      </c>
      <c r="D6" s="31" t="str">
        <f>IF(C6=0,"Pre-Emerging",IF(C6&lt;=0.333,"Emerging",IF(C6&lt;=0.666,"Developing","Excelling")))</f>
        <v>Developing</v>
      </c>
    </row>
    <row r="7" spans="1:7" ht="31.5" customHeight="1" x14ac:dyDescent="0.3">
      <c r="A7" s="32" t="s">
        <v>387</v>
      </c>
      <c r="B7" s="33">
        <f>SUM('Vadovavimo valdymo lygis'!J88:J103)</f>
        <v>20</v>
      </c>
      <c r="C7" s="34">
        <f>B7/36</f>
        <v>0.55555555555555558</v>
      </c>
      <c r="D7" s="31" t="str">
        <f>IF(C7=0,"Pre-Emerging",IF(C7&lt;=0.333,"Emerging",IF(C7&lt;=0.666,"Developing","Excelling")))</f>
        <v>Developing</v>
      </c>
    </row>
    <row r="8" spans="1:7" ht="31.5" customHeight="1" x14ac:dyDescent="0.3">
      <c r="A8" s="32" t="s">
        <v>127</v>
      </c>
      <c r="B8" s="33">
        <f>SUM('Vadovavimo valdymo lygis'!J106:J129)</f>
        <v>34</v>
      </c>
      <c r="C8" s="34">
        <f>B8/54</f>
        <v>0.62962962962962965</v>
      </c>
      <c r="D8" s="31" t="str">
        <f>IF(C8=0,"Pre-Emerging",IF(C8&lt;=0.333,"Emerging",IF(C8&lt;=0.666,"Developing","Excelling")))</f>
        <v>Developing</v>
      </c>
    </row>
    <row r="9" spans="1:7" ht="31.5" customHeight="1" x14ac:dyDescent="0.2">
      <c r="A9" s="35"/>
      <c r="B9" s="36"/>
      <c r="C9" s="36"/>
      <c r="D9" s="35"/>
    </row>
    <row r="10" spans="1:7" ht="31.5" customHeight="1" x14ac:dyDescent="0.25">
      <c r="A10" s="28"/>
      <c r="B10" s="89" t="s">
        <v>383</v>
      </c>
      <c r="C10" s="89" t="s">
        <v>384</v>
      </c>
      <c r="D10" s="89" t="s">
        <v>385</v>
      </c>
    </row>
    <row r="11" spans="1:7" ht="31.5" customHeight="1" x14ac:dyDescent="0.35">
      <c r="A11" s="83" t="s">
        <v>389</v>
      </c>
      <c r="B11" s="37">
        <f>SUM(B12:B15)</f>
        <v>46</v>
      </c>
      <c r="C11" s="38">
        <f>B11/99</f>
        <v>0.46464646464646464</v>
      </c>
      <c r="D11" s="31" t="str">
        <f>IF(C11=0,"Pre-Emerging",IF(C11&lt;=0.333,"Emerging",IF(C11&lt;=0.666,"Developing","Excelling")))</f>
        <v>Developing</v>
      </c>
    </row>
    <row r="12" spans="1:7" ht="31.5" customHeight="1" x14ac:dyDescent="0.3">
      <c r="A12" s="32" t="s">
        <v>390</v>
      </c>
      <c r="B12" s="33">
        <f>SUM('Specialistų, mokytojų lygis'!J8:J15)</f>
        <v>7</v>
      </c>
      <c r="C12" s="34">
        <f>B12/18</f>
        <v>0.3888888888888889</v>
      </c>
      <c r="D12" s="31" t="str">
        <f>IF(C12=0,"Pre-Emerging",IF(C12&lt;=0.333,"Emerging",IF(C12&lt;=0.666,"Developing","Excelling")))</f>
        <v>Developing</v>
      </c>
      <c r="F12" s="2" t="s">
        <v>7</v>
      </c>
      <c r="G12" s="2" t="s">
        <v>8</v>
      </c>
    </row>
    <row r="13" spans="1:7" ht="31.5" customHeight="1" x14ac:dyDescent="0.3">
      <c r="A13" s="32" t="s">
        <v>391</v>
      </c>
      <c r="B13" s="33">
        <f>SUM('Specialistų, mokytojų lygis'!J18:J37)</f>
        <v>25</v>
      </c>
      <c r="C13" s="34">
        <f>B13/45</f>
        <v>0.55555555555555558</v>
      </c>
      <c r="D13" s="31" t="str">
        <f>IF(C13=0,"Pre-Emerging",IF(C13&lt;=0.333,"Emerging",IF(C13&lt;=0.666,"Developing","Excelling")))</f>
        <v>Developing</v>
      </c>
      <c r="F13" s="2">
        <f>(7*9)</f>
        <v>63</v>
      </c>
      <c r="G13" s="2">
        <f>2*9</f>
        <v>18</v>
      </c>
    </row>
    <row r="14" spans="1:7" ht="31.5" customHeight="1" x14ac:dyDescent="0.3">
      <c r="A14" s="32" t="s">
        <v>177</v>
      </c>
      <c r="B14" s="33">
        <f>SUM('Specialistų, mokytojų lygis'!J40:J43)</f>
        <v>4</v>
      </c>
      <c r="C14" s="34">
        <f>B14/9</f>
        <v>0.44444444444444442</v>
      </c>
      <c r="D14" s="31" t="str">
        <f>IF(C14=0,"Pre-Emerging",IF(C14&lt;=0.333,"Emerging",IF(C14&lt;=0.666,"Developing","Excelling")))</f>
        <v>Developing</v>
      </c>
      <c r="F14" s="2">
        <f>9*12</f>
        <v>108</v>
      </c>
      <c r="G14" s="2">
        <f>9*5</f>
        <v>45</v>
      </c>
    </row>
    <row r="15" spans="1:7" ht="31.5" customHeight="1" x14ac:dyDescent="0.3">
      <c r="A15" s="39" t="s">
        <v>127</v>
      </c>
      <c r="B15" s="33">
        <f>SUM('Specialistų, mokytojų lygis'!J46:J57)</f>
        <v>10</v>
      </c>
      <c r="C15" s="34">
        <f>B15/99</f>
        <v>0.10101010101010101</v>
      </c>
      <c r="D15" s="31" t="str">
        <f>IF(C15=0,"Pre-Emerging",IF(C15&lt;=0.333,"Emerging",IF(C15&lt;=0.666,"Developing","Excelling")))</f>
        <v>Emerging</v>
      </c>
      <c r="F15" s="2">
        <f>4*9</f>
        <v>36</v>
      </c>
      <c r="G15" s="2">
        <v>9</v>
      </c>
    </row>
    <row r="16" spans="1:7" ht="15.75" customHeight="1" x14ac:dyDescent="0.2">
      <c r="F16" s="2">
        <f>9*6</f>
        <v>54</v>
      </c>
      <c r="G16" s="2">
        <f>3*9</f>
        <v>27</v>
      </c>
    </row>
    <row r="17" spans="6:7" ht="15.75" customHeight="1" x14ac:dyDescent="0.2">
      <c r="F17" s="2">
        <f t="shared" ref="F17:G17" si="0">SUM(F13:F16)</f>
        <v>261</v>
      </c>
      <c r="G17" s="2">
        <f t="shared" si="0"/>
        <v>99</v>
      </c>
    </row>
    <row r="18" spans="6:7" ht="15.75" customHeight="1" x14ac:dyDescent="0.2"/>
    <row r="19" spans="6:7" ht="15.75" customHeight="1" x14ac:dyDescent="0.2"/>
    <row r="20" spans="6:7" ht="15.75" customHeight="1" x14ac:dyDescent="0.2"/>
    <row r="21" spans="6:7" ht="15.75" customHeight="1" x14ac:dyDescent="0.2"/>
    <row r="22" spans="6:7" ht="15.75" customHeight="1" x14ac:dyDescent="0.2"/>
    <row r="23" spans="6:7" ht="15.75" customHeight="1" x14ac:dyDescent="0.2"/>
    <row r="24" spans="6:7" ht="15.75" customHeight="1" x14ac:dyDescent="0.2"/>
    <row r="25" spans="6:7" ht="15.75" customHeight="1" x14ac:dyDescent="0.2"/>
    <row r="26" spans="6:7" ht="15.75" customHeight="1" x14ac:dyDescent="0.2"/>
    <row r="27" spans="6:7" ht="15.75" customHeight="1" x14ac:dyDescent="0.2"/>
    <row r="28" spans="6:7" ht="15.75" customHeight="1" x14ac:dyDescent="0.2"/>
    <row r="29" spans="6:7" ht="15.75" customHeight="1" x14ac:dyDescent="0.2"/>
    <row r="30" spans="6:7" ht="15.75" customHeight="1" x14ac:dyDescent="0.2"/>
    <row r="31" spans="6:7" ht="15.75" customHeight="1" x14ac:dyDescent="0.2"/>
    <row r="32" spans="6:7" ht="15.75" customHeight="1" x14ac:dyDescent="0.2"/>
    <row r="33" spans="2:2" ht="15.75" customHeight="1" x14ac:dyDescent="0.2"/>
    <row r="34" spans="2:2" ht="15.75" customHeight="1" x14ac:dyDescent="0.2"/>
    <row r="35" spans="2:2" ht="15.75" customHeight="1" x14ac:dyDescent="0.2"/>
    <row r="36" spans="2:2" ht="15.75" customHeight="1" x14ac:dyDescent="0.2"/>
    <row r="37" spans="2:2" ht="15.75" customHeight="1" x14ac:dyDescent="0.2">
      <c r="B37" s="40">
        <f>C6</f>
        <v>0.5092592592592593</v>
      </c>
    </row>
    <row r="38" spans="2:2" ht="15.75" customHeight="1" x14ac:dyDescent="0.2"/>
    <row r="39" spans="2:2" ht="15.75" customHeight="1" x14ac:dyDescent="0.2"/>
    <row r="40" spans="2:2" ht="15.75" customHeight="1" x14ac:dyDescent="0.2"/>
    <row r="41" spans="2:2" ht="15.75" customHeight="1" x14ac:dyDescent="0.2"/>
    <row r="42" spans="2:2" ht="15.75" customHeight="1" x14ac:dyDescent="0.2"/>
    <row r="43" spans="2:2" ht="15.75" customHeight="1" x14ac:dyDescent="0.2"/>
    <row r="44" spans="2:2" ht="15.75" customHeight="1" x14ac:dyDescent="0.2"/>
    <row r="45" spans="2:2" ht="15.75" customHeight="1" x14ac:dyDescent="0.2"/>
    <row r="46" spans="2:2" ht="15.75" customHeight="1" x14ac:dyDescent="0.2"/>
    <row r="47" spans="2:2" ht="15.75" customHeight="1" x14ac:dyDescent="0.2"/>
    <row r="48" spans="2: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D4:D8 D11:D15">
    <cfRule type="containsText" dxfId="12" priority="1" operator="containsText" text="Emerging">
      <formula>NOT(ISERROR(SEARCH(("Emerging"),(D4))))</formula>
    </cfRule>
  </conditionalFormatting>
  <conditionalFormatting sqref="D4:D8 D11:D15">
    <cfRule type="containsText" dxfId="11" priority="2" operator="containsText" text="Pre-Emerging">
      <formula>NOT(ISERROR(SEARCH(("Pre-Emerging"),(D4))))</formula>
    </cfRule>
  </conditionalFormatting>
  <conditionalFormatting sqref="D4:D8 D11:D15">
    <cfRule type="containsText" dxfId="10" priority="3" operator="containsText" text="Developing">
      <formula>NOT(ISERROR(SEARCH(("Developing"),(D4))))</formula>
    </cfRule>
  </conditionalFormatting>
  <conditionalFormatting sqref="D4:D8 D11:D15">
    <cfRule type="containsText" dxfId="9" priority="4" operator="containsText" text="Excelling">
      <formula>NOT(ISERROR(SEARCH(("Excelling"),(D4))))</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B1000"/>
  <sheetViews>
    <sheetView topLeftCell="C1" workbookViewId="0">
      <selection activeCell="K44" sqref="K44"/>
    </sheetView>
  </sheetViews>
  <sheetFormatPr baseColWidth="10" defaultColWidth="14.42578125" defaultRowHeight="15" customHeight="1" x14ac:dyDescent="0.2"/>
  <cols>
    <col min="1" max="1" width="8.140625" hidden="1" customWidth="1"/>
    <col min="2" max="2" width="7.7109375" hidden="1" customWidth="1"/>
    <col min="3" max="6" width="14.42578125" customWidth="1"/>
  </cols>
  <sheetData>
    <row r="1" spans="1:2" ht="15.75" customHeight="1" x14ac:dyDescent="0.2">
      <c r="A1" s="41" t="s">
        <v>9</v>
      </c>
      <c r="B1" s="41">
        <f>'Vadovavimo valdymo lygis'!J8</f>
        <v>3</v>
      </c>
    </row>
    <row r="2" spans="1:2" ht="15.75" customHeight="1" x14ac:dyDescent="0.2">
      <c r="A2" s="41" t="s">
        <v>10</v>
      </c>
      <c r="B2" s="41">
        <f>'Vadovavimo valdymo lygis'!J12</f>
        <v>6</v>
      </c>
    </row>
    <row r="3" spans="1:2" ht="15.75" customHeight="1" x14ac:dyDescent="0.2">
      <c r="A3" s="41" t="s">
        <v>11</v>
      </c>
      <c r="B3" s="41">
        <f>'Vadovavimo valdymo lygis'!J16</f>
        <v>3</v>
      </c>
    </row>
    <row r="4" spans="1:2" ht="15.75" customHeight="1" x14ac:dyDescent="0.2">
      <c r="A4" s="41" t="s">
        <v>12</v>
      </c>
      <c r="B4" s="41">
        <f>'Vadovavimo valdymo lygis'!J20</f>
        <v>5</v>
      </c>
    </row>
    <row r="5" spans="1:2" ht="15.75" customHeight="1" x14ac:dyDescent="0.2">
      <c r="A5" s="41" t="s">
        <v>13</v>
      </c>
      <c r="B5" s="41">
        <f>'Vadovavimo valdymo lygis'!J24</f>
        <v>8</v>
      </c>
    </row>
    <row r="6" spans="1:2" ht="15.75" customHeight="1" x14ac:dyDescent="0.2">
      <c r="A6" s="41" t="s">
        <v>14</v>
      </c>
      <c r="B6" s="41">
        <f>'Vadovavimo valdymo lygis'!J28</f>
        <v>2</v>
      </c>
    </row>
    <row r="7" spans="1:2" ht="15.75" customHeight="1" x14ac:dyDescent="0.2">
      <c r="A7" s="41" t="s">
        <v>15</v>
      </c>
      <c r="B7" s="41">
        <f>'Vadovavimo valdymo lygis'!J32</f>
        <v>6</v>
      </c>
    </row>
    <row r="8" spans="1:2" ht="15.75" customHeight="1" x14ac:dyDescent="0.2">
      <c r="A8" s="41"/>
      <c r="B8" s="41">
        <f>'Vadovavimo valdymo lygis'!J27</f>
        <v>0</v>
      </c>
    </row>
    <row r="9" spans="1:2" ht="15.75" customHeight="1" x14ac:dyDescent="0.2">
      <c r="A9" s="41" t="s">
        <v>16</v>
      </c>
      <c r="B9" s="41">
        <f>'Vadovavimo valdymo lygis'!J38</f>
        <v>0</v>
      </c>
    </row>
    <row r="10" spans="1:2" ht="15.75" customHeight="1" x14ac:dyDescent="0.2">
      <c r="A10" s="41" t="s">
        <v>17</v>
      </c>
      <c r="B10" s="41">
        <f>'Vadovavimo valdymo lygis'!J42</f>
        <v>0</v>
      </c>
    </row>
    <row r="11" spans="1:2" ht="15.75" customHeight="1" x14ac:dyDescent="0.2">
      <c r="A11" s="41" t="s">
        <v>18</v>
      </c>
      <c r="B11" s="41">
        <f>'Vadovavimo valdymo lygis'!J46</f>
        <v>3</v>
      </c>
    </row>
    <row r="12" spans="1:2" ht="15.75" customHeight="1" x14ac:dyDescent="0.2">
      <c r="A12" s="41" t="s">
        <v>19</v>
      </c>
      <c r="B12" s="41">
        <f>'Vadovavimo valdymo lygis'!J50</f>
        <v>4</v>
      </c>
    </row>
    <row r="13" spans="1:2" ht="15.75" customHeight="1" x14ac:dyDescent="0.2">
      <c r="A13" s="41" t="s">
        <v>20</v>
      </c>
      <c r="B13" s="41">
        <f>'Vadovavimo valdymo lygis'!J54</f>
        <v>6</v>
      </c>
    </row>
    <row r="14" spans="1:2" ht="15.75" customHeight="1" x14ac:dyDescent="0.2">
      <c r="A14" s="41" t="s">
        <v>21</v>
      </c>
      <c r="B14" s="41">
        <f>'Vadovavimo valdymo lygis'!J58</f>
        <v>5</v>
      </c>
    </row>
    <row r="15" spans="1:2" ht="15.75" customHeight="1" x14ac:dyDescent="0.2">
      <c r="A15" s="41" t="s">
        <v>22</v>
      </c>
      <c r="B15" s="41">
        <f>'Vadovavimo valdymo lygis'!J62</f>
        <v>9</v>
      </c>
    </row>
    <row r="16" spans="1:2" ht="15.75" customHeight="1" x14ac:dyDescent="0.2">
      <c r="A16" s="41" t="s">
        <v>23</v>
      </c>
      <c r="B16" s="41">
        <f>'Vadovavimo valdymo lygis'!J66</f>
        <v>9</v>
      </c>
    </row>
    <row r="17" spans="1:2" ht="15.75" customHeight="1" x14ac:dyDescent="0.2">
      <c r="A17" s="41" t="s">
        <v>24</v>
      </c>
      <c r="B17" s="41">
        <f>'Vadovavimo valdymo lygis'!J70</f>
        <v>7</v>
      </c>
    </row>
    <row r="18" spans="1:2" ht="15.75" customHeight="1" x14ac:dyDescent="0.2">
      <c r="A18" s="41" t="s">
        <v>25</v>
      </c>
      <c r="B18" s="41">
        <f>'Vadovavimo valdymo lygis'!J74</f>
        <v>4</v>
      </c>
    </row>
    <row r="19" spans="1:2" ht="15.75" customHeight="1" x14ac:dyDescent="0.2">
      <c r="A19" s="41" t="s">
        <v>26</v>
      </c>
      <c r="B19" s="41">
        <f>'Vadovavimo valdymo lygis'!J78</f>
        <v>5</v>
      </c>
    </row>
    <row r="20" spans="1:2" ht="15.75" customHeight="1" x14ac:dyDescent="0.2">
      <c r="A20" s="41" t="s">
        <v>27</v>
      </c>
      <c r="B20" s="41">
        <f>'Vadovavimo valdymo lygis'!J82</f>
        <v>3</v>
      </c>
    </row>
    <row r="21" spans="1:2" ht="15.75" customHeight="1" x14ac:dyDescent="0.2">
      <c r="A21" s="41"/>
      <c r="B21" s="41"/>
    </row>
    <row r="22" spans="1:2" ht="15.75" customHeight="1" x14ac:dyDescent="0.2">
      <c r="A22" s="41" t="s">
        <v>28</v>
      </c>
      <c r="B22" s="41">
        <f>'Vadovavimo valdymo lygis'!J88</f>
        <v>2</v>
      </c>
    </row>
    <row r="23" spans="1:2" ht="15.75" customHeight="1" x14ac:dyDescent="0.2">
      <c r="A23" s="41" t="s">
        <v>29</v>
      </c>
      <c r="B23" s="41">
        <f>'Vadovavimo valdymo lygis'!J92</f>
        <v>6</v>
      </c>
    </row>
    <row r="24" spans="1:2" ht="15.75" customHeight="1" x14ac:dyDescent="0.2">
      <c r="A24" s="41" t="s">
        <v>30</v>
      </c>
      <c r="B24" s="41">
        <f>'Vadovavimo valdymo lygis'!J94</f>
        <v>0</v>
      </c>
    </row>
    <row r="25" spans="1:2" ht="15.75" customHeight="1" x14ac:dyDescent="0.2">
      <c r="A25" s="41" t="s">
        <v>31</v>
      </c>
      <c r="B25" s="41">
        <f>'Vadovavimo valdymo lygis'!J98</f>
        <v>0</v>
      </c>
    </row>
    <row r="26" spans="1:2" ht="15.75" customHeight="1" x14ac:dyDescent="0.2">
      <c r="A26" s="41"/>
      <c r="B26" s="41"/>
    </row>
    <row r="27" spans="1:2" ht="15.75" customHeight="1" x14ac:dyDescent="0.2">
      <c r="A27" s="41" t="s">
        <v>32</v>
      </c>
      <c r="B27" s="41">
        <f>'Vadovavimo valdymo lygis'!J106</f>
        <v>8</v>
      </c>
    </row>
    <row r="28" spans="1:2" ht="15.75" customHeight="1" x14ac:dyDescent="0.2">
      <c r="A28" s="41" t="s">
        <v>33</v>
      </c>
      <c r="B28" s="41">
        <f>'Vadovavimo valdymo lygis'!J110</f>
        <v>9</v>
      </c>
    </row>
    <row r="29" spans="1:2" ht="15.75" customHeight="1" x14ac:dyDescent="0.2">
      <c r="A29" s="41" t="s">
        <v>34</v>
      </c>
      <c r="B29" s="41">
        <f>'Vadovavimo valdymo lygis'!J114</f>
        <v>5</v>
      </c>
    </row>
    <row r="30" spans="1:2" ht="15.75" customHeight="1" x14ac:dyDescent="0.2">
      <c r="A30" s="41" t="s">
        <v>35</v>
      </c>
      <c r="B30" s="41">
        <f>'Vadovavimo valdymo lygis'!J118</f>
        <v>2</v>
      </c>
    </row>
    <row r="31" spans="1:2" ht="15.75" customHeight="1" x14ac:dyDescent="0.2">
      <c r="A31" s="41" t="s">
        <v>36</v>
      </c>
      <c r="B31" s="41">
        <f>'Vadovavimo valdymo lygis'!J122</f>
        <v>5</v>
      </c>
    </row>
    <row r="32" spans="1:2" ht="15.75" customHeight="1" x14ac:dyDescent="0.2">
      <c r="A32" s="41" t="s">
        <v>37</v>
      </c>
      <c r="B32" s="41">
        <f>'Vadovavimo valdymo lygis'!J126</f>
        <v>5</v>
      </c>
    </row>
    <row r="33" spans="1:2" ht="15.75" customHeight="1" x14ac:dyDescent="0.2">
      <c r="A33" s="41"/>
      <c r="B33" s="41"/>
    </row>
    <row r="34" spans="1:2" ht="15.75" customHeight="1" x14ac:dyDescent="0.2">
      <c r="A34" s="41"/>
      <c r="B34" s="41"/>
    </row>
    <row r="35" spans="1:2" ht="15.75" customHeight="1" x14ac:dyDescent="0.2">
      <c r="A35" s="41" t="s">
        <v>38</v>
      </c>
      <c r="B35" s="41">
        <f>'Specialistų, mokytojų lygis'!J8</f>
        <v>3</v>
      </c>
    </row>
    <row r="36" spans="1:2" ht="15.75" customHeight="1" x14ac:dyDescent="0.2">
      <c r="A36" s="41" t="s">
        <v>39</v>
      </c>
      <c r="B36" s="41">
        <f>'Specialistų, mokytojų lygis'!J12</f>
        <v>4</v>
      </c>
    </row>
    <row r="37" spans="1:2" ht="15.75" customHeight="1" x14ac:dyDescent="0.2">
      <c r="A37" s="41" t="s">
        <v>40</v>
      </c>
      <c r="B37" s="41">
        <f>'Specialistų, mokytojų lygis'!J18</f>
        <v>5</v>
      </c>
    </row>
    <row r="38" spans="1:2" ht="15.75" customHeight="1" x14ac:dyDescent="0.2">
      <c r="A38" s="41" t="s">
        <v>41</v>
      </c>
      <c r="B38" s="41">
        <f>'Specialistų, mokytojų lygis'!J22</f>
        <v>5</v>
      </c>
    </row>
    <row r="39" spans="1:2" ht="15.75" customHeight="1" x14ac:dyDescent="0.2">
      <c r="A39" s="41" t="s">
        <v>42</v>
      </c>
      <c r="B39" s="41">
        <f>'Specialistų, mokytojų lygis'!J26</f>
        <v>3</v>
      </c>
    </row>
    <row r="40" spans="1:2" ht="15.75" customHeight="1" x14ac:dyDescent="0.2">
      <c r="A40" s="41" t="s">
        <v>43</v>
      </c>
      <c r="B40" s="41">
        <f>'Specialistų, mokytojų lygis'!J30</f>
        <v>9</v>
      </c>
    </row>
    <row r="41" spans="1:2" ht="15.75" customHeight="1" x14ac:dyDescent="0.2">
      <c r="A41" s="41" t="s">
        <v>44</v>
      </c>
      <c r="B41" s="41">
        <f>'Specialistų, mokytojų lygis'!J34</f>
        <v>3</v>
      </c>
    </row>
    <row r="42" spans="1:2" ht="15.75" customHeight="1" x14ac:dyDescent="0.2">
      <c r="A42" s="41" t="s">
        <v>45</v>
      </c>
      <c r="B42" s="41">
        <f>'Specialistų, mokytojų lygis'!J40</f>
        <v>4</v>
      </c>
    </row>
    <row r="43" spans="1:2" ht="15.75" customHeight="1" x14ac:dyDescent="0.2">
      <c r="A43" s="41" t="s">
        <v>46</v>
      </c>
      <c r="B43" s="41">
        <f>'Specialistų, mokytojų lygis'!J46</f>
        <v>4</v>
      </c>
    </row>
    <row r="44" spans="1:2" ht="15.75" customHeight="1" x14ac:dyDescent="0.2">
      <c r="A44" s="41" t="s">
        <v>47</v>
      </c>
      <c r="B44" s="41">
        <f>'Specialistų, mokytojų lygis'!J50</f>
        <v>3</v>
      </c>
    </row>
    <row r="45" spans="1:2" ht="15.75" customHeight="1" x14ac:dyDescent="0.2">
      <c r="A45" s="41" t="s">
        <v>48</v>
      </c>
      <c r="B45" s="41">
        <f>'Specialistų, mokytojų lygis'!J54</f>
        <v>3</v>
      </c>
    </row>
    <row r="46" spans="1:2" ht="15.75" customHeight="1" x14ac:dyDescent="0.2">
      <c r="A46" s="41"/>
      <c r="B46" s="41"/>
    </row>
    <row r="47" spans="1:2" ht="15.75" customHeight="1" x14ac:dyDescent="0.2">
      <c r="A47" s="41"/>
      <c r="B47" s="41"/>
    </row>
    <row r="48" spans="1:2" ht="15.75" customHeight="1" x14ac:dyDescent="0.2">
      <c r="A48" s="41"/>
      <c r="B48" s="41"/>
    </row>
    <row r="49" spans="1:2" ht="15.75" customHeight="1" x14ac:dyDescent="0.2">
      <c r="A49" s="41"/>
      <c r="B49" s="41"/>
    </row>
    <row r="50" spans="1:2" ht="15.75" customHeight="1" x14ac:dyDescent="0.2">
      <c r="A50" s="41"/>
      <c r="B50" s="41"/>
    </row>
    <row r="51" spans="1:2" ht="15.75" customHeight="1" x14ac:dyDescent="0.2">
      <c r="A51" s="41"/>
      <c r="B51" s="41"/>
    </row>
    <row r="52" spans="1:2" ht="15.75" customHeight="1" x14ac:dyDescent="0.2">
      <c r="A52" s="41"/>
      <c r="B52" s="41"/>
    </row>
    <row r="53" spans="1:2" ht="15.75" customHeight="1" x14ac:dyDescent="0.2">
      <c r="A53" s="41"/>
      <c r="B53" s="41"/>
    </row>
    <row r="54" spans="1:2" ht="15.75" customHeight="1" x14ac:dyDescent="0.2">
      <c r="A54" s="41"/>
      <c r="B54" s="41"/>
    </row>
    <row r="55" spans="1:2" ht="15.75" customHeight="1" x14ac:dyDescent="0.2">
      <c r="A55" s="41"/>
      <c r="B55" s="41"/>
    </row>
    <row r="56" spans="1:2" ht="15.75" customHeight="1" x14ac:dyDescent="0.2">
      <c r="A56" s="41"/>
      <c r="B56" s="41"/>
    </row>
    <row r="57" spans="1:2" ht="15.75" customHeight="1" x14ac:dyDescent="0.2">
      <c r="A57" s="41"/>
      <c r="B57" s="41"/>
    </row>
    <row r="58" spans="1:2" ht="15.75" customHeight="1" x14ac:dyDescent="0.2">
      <c r="A58" s="41"/>
      <c r="B58" s="41"/>
    </row>
    <row r="59" spans="1:2" ht="15.75" customHeight="1" x14ac:dyDescent="0.2">
      <c r="A59" s="41"/>
      <c r="B59" s="41"/>
    </row>
    <row r="60" spans="1:2" ht="15.75" customHeight="1" x14ac:dyDescent="0.2">
      <c r="A60" s="41"/>
      <c r="B60" s="41"/>
    </row>
    <row r="61" spans="1:2" ht="15.75" customHeight="1" x14ac:dyDescent="0.2">
      <c r="A61" s="41"/>
      <c r="B61" s="41"/>
    </row>
    <row r="62" spans="1:2" ht="15.75" customHeight="1" x14ac:dyDescent="0.2">
      <c r="A62" s="41"/>
      <c r="B62" s="41"/>
    </row>
    <row r="63" spans="1:2" ht="15.75" customHeight="1" x14ac:dyDescent="0.2">
      <c r="A63" s="41"/>
      <c r="B63" s="41"/>
    </row>
    <row r="64" spans="1:2" ht="15.75" customHeight="1" x14ac:dyDescent="0.2">
      <c r="A64" s="41"/>
      <c r="B64" s="41"/>
    </row>
    <row r="65" spans="1:2" ht="15.75" customHeight="1" x14ac:dyDescent="0.2">
      <c r="A65" s="41"/>
      <c r="B65" s="41"/>
    </row>
    <row r="66" spans="1:2" ht="15.75" customHeight="1" x14ac:dyDescent="0.2">
      <c r="A66" s="41"/>
      <c r="B66" s="41"/>
    </row>
    <row r="67" spans="1:2" ht="15.75" customHeight="1" x14ac:dyDescent="0.2">
      <c r="A67" s="41"/>
      <c r="B67" s="41"/>
    </row>
    <row r="68" spans="1:2" ht="15.75" customHeight="1" x14ac:dyDescent="0.2">
      <c r="A68" s="41"/>
      <c r="B68" s="41"/>
    </row>
    <row r="69" spans="1:2" ht="15.75" customHeight="1" x14ac:dyDescent="0.2">
      <c r="A69" s="41"/>
      <c r="B69" s="41"/>
    </row>
    <row r="70" spans="1:2" ht="15.75" customHeight="1" x14ac:dyDescent="0.2">
      <c r="A70" s="41"/>
      <c r="B70" s="41"/>
    </row>
    <row r="71" spans="1:2" ht="15.75" customHeight="1" x14ac:dyDescent="0.2">
      <c r="A71" s="41"/>
      <c r="B71" s="41"/>
    </row>
    <row r="72" spans="1:2" ht="15.75" customHeight="1" x14ac:dyDescent="0.2">
      <c r="A72" s="41"/>
      <c r="B72" s="41"/>
    </row>
    <row r="73" spans="1:2" ht="15.75" customHeight="1" x14ac:dyDescent="0.2">
      <c r="A73" s="41"/>
      <c r="B73" s="41"/>
    </row>
    <row r="74" spans="1:2" ht="15.75" customHeight="1" x14ac:dyDescent="0.2">
      <c r="A74" s="41"/>
      <c r="B74" s="41"/>
    </row>
    <row r="75" spans="1:2" ht="15.75" customHeight="1" x14ac:dyDescent="0.2">
      <c r="A75" s="41" t="s">
        <v>49</v>
      </c>
      <c r="B75" s="42">
        <f>Rezultatai!C4</f>
        <v>0.54406130268199238</v>
      </c>
    </row>
    <row r="76" spans="1:2" ht="15.75" customHeight="1" x14ac:dyDescent="0.2">
      <c r="A76" s="41" t="s">
        <v>50</v>
      </c>
      <c r="B76" s="42">
        <f>Rezultatai!C11</f>
        <v>0.46464646464646464</v>
      </c>
    </row>
    <row r="77" spans="1:2" ht="15.75" customHeight="1" x14ac:dyDescent="0.2">
      <c r="A77" s="41"/>
      <c r="B77" s="41"/>
    </row>
    <row r="78" spans="1:2" ht="15.75" customHeight="1" x14ac:dyDescent="0.2">
      <c r="A78" s="41"/>
      <c r="B78" s="41"/>
    </row>
    <row r="79" spans="1:2" ht="15.75" customHeight="1" x14ac:dyDescent="0.2">
      <c r="A79" s="41"/>
      <c r="B79" s="41"/>
    </row>
    <row r="80" spans="1:2" ht="15.75" customHeight="1" x14ac:dyDescent="0.2">
      <c r="A80" s="41"/>
      <c r="B80" s="41"/>
    </row>
    <row r="81" spans="1:2" ht="15.75" customHeight="1" x14ac:dyDescent="0.2">
      <c r="A81" s="41"/>
      <c r="B81" s="41"/>
    </row>
    <row r="82" spans="1:2" ht="15.75" customHeight="1" x14ac:dyDescent="0.2">
      <c r="A82" s="41"/>
      <c r="B82" s="41"/>
    </row>
    <row r="83" spans="1:2" ht="15.75" customHeight="1" x14ac:dyDescent="0.2">
      <c r="A83" s="41"/>
      <c r="B83" s="41"/>
    </row>
    <row r="84" spans="1:2" ht="15.75" customHeight="1" x14ac:dyDescent="0.2">
      <c r="A84" s="41"/>
      <c r="B84" s="41"/>
    </row>
    <row r="85" spans="1:2" ht="15.75" customHeight="1" x14ac:dyDescent="0.2">
      <c r="A85" s="41"/>
      <c r="B85" s="41"/>
    </row>
    <row r="86" spans="1:2" ht="15.75" customHeight="1" x14ac:dyDescent="0.2">
      <c r="A86" s="41"/>
      <c r="B86" s="41"/>
    </row>
    <row r="87" spans="1:2" ht="15.75" customHeight="1" x14ac:dyDescent="0.2">
      <c r="A87" s="41"/>
      <c r="B87" s="41"/>
    </row>
    <row r="88" spans="1:2" ht="15.75" customHeight="1" x14ac:dyDescent="0.2">
      <c r="A88" s="41"/>
      <c r="B88" s="41"/>
    </row>
    <row r="89" spans="1:2" ht="15.75" customHeight="1" x14ac:dyDescent="0.2">
      <c r="A89" s="41"/>
      <c r="B89" s="41"/>
    </row>
    <row r="90" spans="1:2" ht="15.75" customHeight="1" x14ac:dyDescent="0.2">
      <c r="A90" s="41"/>
      <c r="B90" s="41"/>
    </row>
    <row r="91" spans="1:2" ht="15.75" customHeight="1" x14ac:dyDescent="0.2">
      <c r="A91" s="41"/>
      <c r="B91" s="41"/>
    </row>
    <row r="92" spans="1:2" ht="15.75" customHeight="1" x14ac:dyDescent="0.2">
      <c r="A92" s="41"/>
      <c r="B92" s="41"/>
    </row>
    <row r="93" spans="1:2" ht="15.75" customHeight="1" x14ac:dyDescent="0.2">
      <c r="A93" s="41"/>
      <c r="B93" s="41"/>
    </row>
    <row r="94" spans="1:2" ht="15.75" customHeight="1" x14ac:dyDescent="0.2">
      <c r="A94" s="41"/>
      <c r="B94" s="41"/>
    </row>
    <row r="95" spans="1:2" ht="15.75" customHeight="1" x14ac:dyDescent="0.2">
      <c r="A95" s="41"/>
      <c r="B95" s="41"/>
    </row>
    <row r="96" spans="1:2" ht="15.75" customHeight="1" x14ac:dyDescent="0.2">
      <c r="A96" s="41"/>
      <c r="B96" s="41"/>
    </row>
    <row r="97" spans="1:2" ht="15.75" customHeight="1" x14ac:dyDescent="0.2">
      <c r="A97" s="41"/>
      <c r="B97" s="41"/>
    </row>
    <row r="98" spans="1:2" ht="15.75" customHeight="1" x14ac:dyDescent="0.2">
      <c r="A98" s="41"/>
      <c r="B98" s="41"/>
    </row>
    <row r="99" spans="1:2" ht="15.75" customHeight="1" x14ac:dyDescent="0.2">
      <c r="A99" s="41"/>
      <c r="B99" s="41"/>
    </row>
    <row r="100" spans="1:2" ht="15.75" customHeight="1" x14ac:dyDescent="0.2">
      <c r="A100" s="41"/>
      <c r="B100" s="41"/>
    </row>
    <row r="101" spans="1:2" ht="15.75" customHeight="1" x14ac:dyDescent="0.2">
      <c r="A101" s="41"/>
      <c r="B101" s="41"/>
    </row>
    <row r="102" spans="1:2" ht="15.75" customHeight="1" x14ac:dyDescent="0.2">
      <c r="A102" s="41"/>
      <c r="B102" s="41"/>
    </row>
    <row r="103" spans="1:2" ht="15.75" customHeight="1" x14ac:dyDescent="0.2">
      <c r="A103" s="41"/>
      <c r="B103" s="41"/>
    </row>
    <row r="104" spans="1:2" ht="15.75" customHeight="1" x14ac:dyDescent="0.2">
      <c r="A104" s="41"/>
      <c r="B104" s="41"/>
    </row>
    <row r="105" spans="1:2" ht="15.75" customHeight="1" x14ac:dyDescent="0.2">
      <c r="A105" s="41"/>
      <c r="B105" s="41"/>
    </row>
    <row r="106" spans="1:2" ht="15.75" customHeight="1" x14ac:dyDescent="0.2">
      <c r="A106" s="41"/>
      <c r="B106" s="41"/>
    </row>
    <row r="107" spans="1:2" ht="15.75" customHeight="1" x14ac:dyDescent="0.2">
      <c r="A107" s="41"/>
      <c r="B107" s="41"/>
    </row>
    <row r="108" spans="1:2" ht="15.75" customHeight="1" x14ac:dyDescent="0.2">
      <c r="A108" s="41"/>
      <c r="B108" s="41"/>
    </row>
    <row r="109" spans="1:2" ht="15.75" customHeight="1" x14ac:dyDescent="0.2">
      <c r="A109" s="41"/>
      <c r="B109" s="41"/>
    </row>
    <row r="110" spans="1:2" ht="15.75" customHeight="1" x14ac:dyDescent="0.2">
      <c r="A110" s="41"/>
      <c r="B110" s="41"/>
    </row>
    <row r="111" spans="1:2" ht="15.75" customHeight="1" x14ac:dyDescent="0.2">
      <c r="A111" s="41"/>
      <c r="B111" s="41"/>
    </row>
    <row r="112" spans="1:2" ht="15.75" customHeight="1" x14ac:dyDescent="0.2">
      <c r="A112" s="41"/>
      <c r="B112" s="41"/>
    </row>
    <row r="113" spans="1:2" ht="15.75" customHeight="1" x14ac:dyDescent="0.2">
      <c r="A113" s="41"/>
      <c r="B113" s="41"/>
    </row>
    <row r="114" spans="1:2" ht="15.75" customHeight="1" x14ac:dyDescent="0.2">
      <c r="A114" s="41"/>
      <c r="B114" s="41"/>
    </row>
    <row r="115" spans="1:2" ht="15.75" customHeight="1" x14ac:dyDescent="0.2">
      <c r="A115" s="41"/>
      <c r="B115" s="41"/>
    </row>
    <row r="116" spans="1:2" ht="15.75" customHeight="1" x14ac:dyDescent="0.2">
      <c r="A116" s="41"/>
      <c r="B116" s="41"/>
    </row>
    <row r="117" spans="1:2" ht="15.75" customHeight="1" x14ac:dyDescent="0.2">
      <c r="A117" s="41"/>
      <c r="B117" s="41"/>
    </row>
    <row r="118" spans="1:2" ht="15.75" customHeight="1" x14ac:dyDescent="0.2">
      <c r="A118" s="41"/>
      <c r="B118" s="41"/>
    </row>
    <row r="119" spans="1:2" ht="15.75" customHeight="1" x14ac:dyDescent="0.2">
      <c r="A119" s="41"/>
      <c r="B119" s="41"/>
    </row>
    <row r="120" spans="1:2" ht="15.75" customHeight="1" x14ac:dyDescent="0.2">
      <c r="A120" s="41"/>
      <c r="B120" s="41"/>
    </row>
    <row r="121" spans="1:2" ht="15.75" customHeight="1" x14ac:dyDescent="0.2">
      <c r="A121" s="41"/>
      <c r="B121" s="41"/>
    </row>
    <row r="122" spans="1:2" ht="15.75" customHeight="1" x14ac:dyDescent="0.2">
      <c r="A122" s="41"/>
      <c r="B122" s="41"/>
    </row>
    <row r="123" spans="1:2" ht="15.75" customHeight="1" x14ac:dyDescent="0.2">
      <c r="A123" s="41"/>
      <c r="B123" s="41"/>
    </row>
    <row r="124" spans="1:2" ht="15.75" customHeight="1" x14ac:dyDescent="0.2">
      <c r="A124" s="41"/>
      <c r="B124" s="41"/>
    </row>
    <row r="125" spans="1:2" ht="15.75" customHeight="1" x14ac:dyDescent="0.2">
      <c r="A125" s="41"/>
      <c r="B125" s="41"/>
    </row>
    <row r="126" spans="1:2" ht="15.75" customHeight="1" x14ac:dyDescent="0.2">
      <c r="A126" s="41"/>
      <c r="B126" s="41"/>
    </row>
    <row r="127" spans="1:2" ht="15.75" customHeight="1" x14ac:dyDescent="0.2">
      <c r="A127" s="41"/>
      <c r="B127" s="41"/>
    </row>
    <row r="128" spans="1:2" ht="15.75" customHeight="1" x14ac:dyDescent="0.2">
      <c r="A128" s="41"/>
      <c r="B128" s="41"/>
    </row>
    <row r="129" spans="1:2" ht="15.75" customHeight="1" x14ac:dyDescent="0.2">
      <c r="A129" s="41"/>
      <c r="B129" s="41"/>
    </row>
    <row r="130" spans="1:2" ht="15.75" customHeight="1" x14ac:dyDescent="0.2">
      <c r="A130" s="41"/>
      <c r="B130" s="41"/>
    </row>
    <row r="131" spans="1:2" ht="15.75" customHeight="1" x14ac:dyDescent="0.2">
      <c r="A131" s="41"/>
      <c r="B131" s="41"/>
    </row>
    <row r="132" spans="1:2" ht="15.75" customHeight="1" x14ac:dyDescent="0.2">
      <c r="A132" s="41"/>
      <c r="B132" s="41"/>
    </row>
    <row r="133" spans="1:2" ht="15.75" customHeight="1" x14ac:dyDescent="0.2">
      <c r="A133" s="41"/>
      <c r="B133" s="41"/>
    </row>
    <row r="134" spans="1:2" ht="15.75" customHeight="1" x14ac:dyDescent="0.2">
      <c r="A134" s="41"/>
      <c r="B134" s="41"/>
    </row>
    <row r="135" spans="1:2" ht="15.75" customHeight="1" x14ac:dyDescent="0.2">
      <c r="A135" s="41"/>
      <c r="B135" s="41"/>
    </row>
    <row r="136" spans="1:2" ht="15.75" customHeight="1" x14ac:dyDescent="0.2">
      <c r="A136" s="41"/>
      <c r="B136" s="41"/>
    </row>
    <row r="137" spans="1:2" ht="15.75" customHeight="1" x14ac:dyDescent="0.2">
      <c r="A137" s="41"/>
      <c r="B137" s="41"/>
    </row>
    <row r="138" spans="1:2" ht="15.75" customHeight="1" x14ac:dyDescent="0.2">
      <c r="A138" s="41"/>
      <c r="B138" s="41"/>
    </row>
    <row r="139" spans="1:2" ht="15.75" customHeight="1" x14ac:dyDescent="0.2">
      <c r="A139" s="41"/>
      <c r="B139" s="41"/>
    </row>
    <row r="140" spans="1:2" ht="15.75" customHeight="1" x14ac:dyDescent="0.2">
      <c r="A140" s="41"/>
      <c r="B140" s="41"/>
    </row>
    <row r="141" spans="1:2" ht="15.75" customHeight="1" x14ac:dyDescent="0.2">
      <c r="A141" s="41"/>
      <c r="B141" s="41"/>
    </row>
    <row r="142" spans="1:2" ht="15.75" customHeight="1" x14ac:dyDescent="0.2">
      <c r="A142" s="41"/>
      <c r="B142" s="41"/>
    </row>
    <row r="143" spans="1:2" ht="15.75" customHeight="1" x14ac:dyDescent="0.2">
      <c r="A143" s="41"/>
      <c r="B143" s="41"/>
    </row>
    <row r="144" spans="1:2" ht="15.75" customHeight="1" x14ac:dyDescent="0.2">
      <c r="A144" s="41"/>
      <c r="B144" s="41"/>
    </row>
    <row r="145" spans="1:2" ht="15.75" customHeight="1" x14ac:dyDescent="0.2">
      <c r="A145" s="41"/>
      <c r="B145" s="41"/>
    </row>
    <row r="146" spans="1:2" ht="15.75" customHeight="1" x14ac:dyDescent="0.2">
      <c r="A146" s="41"/>
      <c r="B146" s="41"/>
    </row>
    <row r="147" spans="1:2" ht="15.75" customHeight="1" x14ac:dyDescent="0.2">
      <c r="A147" s="41"/>
      <c r="B147" s="41"/>
    </row>
    <row r="148" spans="1:2" ht="15.75" customHeight="1" x14ac:dyDescent="0.2">
      <c r="A148" s="41"/>
      <c r="B148" s="41"/>
    </row>
    <row r="149" spans="1:2" ht="15.75" customHeight="1" x14ac:dyDescent="0.2">
      <c r="A149" s="41"/>
      <c r="B149" s="41"/>
    </row>
    <row r="150" spans="1:2" ht="15.75" customHeight="1" x14ac:dyDescent="0.2">
      <c r="A150" s="41"/>
      <c r="B150" s="41"/>
    </row>
    <row r="151" spans="1:2" ht="15.75" customHeight="1" x14ac:dyDescent="0.2">
      <c r="A151" s="41"/>
      <c r="B151" s="41"/>
    </row>
    <row r="152" spans="1:2" ht="15.75" customHeight="1" x14ac:dyDescent="0.2">
      <c r="A152" s="41"/>
      <c r="B152" s="41"/>
    </row>
    <row r="153" spans="1:2" ht="15.75" customHeight="1" x14ac:dyDescent="0.2">
      <c r="A153" s="41"/>
      <c r="B153" s="41"/>
    </row>
    <row r="154" spans="1:2" ht="15.75" customHeight="1" x14ac:dyDescent="0.2">
      <c r="A154" s="41"/>
      <c r="B154" s="41"/>
    </row>
    <row r="155" spans="1:2" ht="15.75" customHeight="1" x14ac:dyDescent="0.2">
      <c r="A155" s="41"/>
      <c r="B155" s="41"/>
    </row>
    <row r="156" spans="1:2" ht="15.75" customHeight="1" x14ac:dyDescent="0.2">
      <c r="A156" s="41"/>
      <c r="B156" s="41"/>
    </row>
    <row r="157" spans="1:2" ht="15.75" customHeight="1" x14ac:dyDescent="0.2">
      <c r="A157" s="41"/>
      <c r="B157" s="41"/>
    </row>
    <row r="158" spans="1:2" ht="15.75" customHeight="1" x14ac:dyDescent="0.2">
      <c r="A158" s="41"/>
      <c r="B158" s="41"/>
    </row>
    <row r="159" spans="1:2" ht="15.75" customHeight="1" x14ac:dyDescent="0.2">
      <c r="A159" s="41"/>
      <c r="B159" s="41"/>
    </row>
    <row r="160" spans="1:2" ht="15.75" customHeight="1" x14ac:dyDescent="0.2">
      <c r="A160" s="41"/>
      <c r="B160" s="41"/>
    </row>
    <row r="161" spans="1:2" ht="15.75" customHeight="1" x14ac:dyDescent="0.2">
      <c r="A161" s="41"/>
      <c r="B161" s="41"/>
    </row>
    <row r="162" spans="1:2" ht="15.75" customHeight="1" x14ac:dyDescent="0.2">
      <c r="A162" s="41"/>
      <c r="B162" s="41"/>
    </row>
    <row r="163" spans="1:2" ht="15.75" customHeight="1" x14ac:dyDescent="0.2">
      <c r="A163" s="41"/>
      <c r="B163" s="41"/>
    </row>
    <row r="164" spans="1:2" ht="15.75" customHeight="1" x14ac:dyDescent="0.2">
      <c r="A164" s="41"/>
      <c r="B164" s="41"/>
    </row>
    <row r="165" spans="1:2" ht="15.75" customHeight="1" x14ac:dyDescent="0.2">
      <c r="A165" s="41"/>
      <c r="B165" s="41"/>
    </row>
    <row r="166" spans="1:2" ht="15.75" customHeight="1" x14ac:dyDescent="0.2">
      <c r="A166" s="41"/>
      <c r="B166" s="41"/>
    </row>
    <row r="167" spans="1:2" ht="15.75" customHeight="1" x14ac:dyDescent="0.2">
      <c r="A167" s="41"/>
      <c r="B167" s="41"/>
    </row>
    <row r="168" spans="1:2" ht="15.75" customHeight="1" x14ac:dyDescent="0.2">
      <c r="A168" s="41"/>
      <c r="B168" s="41"/>
    </row>
    <row r="169" spans="1:2" ht="15.75" customHeight="1" x14ac:dyDescent="0.2">
      <c r="A169" s="41"/>
      <c r="B169" s="41"/>
    </row>
    <row r="170" spans="1:2" ht="15.75" customHeight="1" x14ac:dyDescent="0.2">
      <c r="A170" s="41"/>
      <c r="B170" s="41"/>
    </row>
    <row r="171" spans="1:2" ht="15.75" customHeight="1" x14ac:dyDescent="0.2">
      <c r="A171" s="41"/>
      <c r="B171" s="41"/>
    </row>
    <row r="172" spans="1:2" ht="15.75" customHeight="1" x14ac:dyDescent="0.2">
      <c r="A172" s="41"/>
      <c r="B172" s="41"/>
    </row>
    <row r="173" spans="1:2" ht="15.75" customHeight="1" x14ac:dyDescent="0.2">
      <c r="A173" s="41"/>
      <c r="B173" s="41"/>
    </row>
    <row r="174" spans="1:2" ht="15.75" customHeight="1" x14ac:dyDescent="0.2">
      <c r="A174" s="41"/>
      <c r="B174" s="41"/>
    </row>
    <row r="175" spans="1:2" ht="15.75" customHeight="1" x14ac:dyDescent="0.2">
      <c r="A175" s="41"/>
      <c r="B175" s="41"/>
    </row>
    <row r="176" spans="1:2" ht="15.75" customHeight="1" x14ac:dyDescent="0.2">
      <c r="A176" s="41"/>
      <c r="B176" s="41"/>
    </row>
    <row r="177" spans="1:2" ht="15.75" customHeight="1" x14ac:dyDescent="0.2">
      <c r="A177" s="41"/>
      <c r="B177" s="41"/>
    </row>
    <row r="178" spans="1:2" ht="15.75" customHeight="1" x14ac:dyDescent="0.2">
      <c r="A178" s="41"/>
      <c r="B178" s="41"/>
    </row>
    <row r="179" spans="1:2" ht="15.75" customHeight="1" x14ac:dyDescent="0.2">
      <c r="A179" s="41"/>
      <c r="B179" s="41"/>
    </row>
    <row r="180" spans="1:2" ht="15.75" customHeight="1" x14ac:dyDescent="0.2">
      <c r="A180" s="41"/>
      <c r="B180" s="41"/>
    </row>
    <row r="181" spans="1:2" ht="15.75" customHeight="1" x14ac:dyDescent="0.2">
      <c r="A181" s="41"/>
      <c r="B181" s="41"/>
    </row>
    <row r="182" spans="1:2" ht="15.75" customHeight="1" x14ac:dyDescent="0.2">
      <c r="A182" s="41"/>
      <c r="B182" s="41"/>
    </row>
    <row r="183" spans="1:2" ht="15.75" customHeight="1" x14ac:dyDescent="0.2">
      <c r="A183" s="41"/>
      <c r="B183" s="41"/>
    </row>
    <row r="184" spans="1:2" ht="15.75" customHeight="1" x14ac:dyDescent="0.2">
      <c r="A184" s="41"/>
      <c r="B184" s="41"/>
    </row>
    <row r="185" spans="1:2" ht="15.75" customHeight="1" x14ac:dyDescent="0.2">
      <c r="A185" s="41"/>
      <c r="B185" s="41"/>
    </row>
    <row r="186" spans="1:2" ht="15.75" customHeight="1" x14ac:dyDescent="0.2">
      <c r="A186" s="41"/>
      <c r="B186" s="41"/>
    </row>
    <row r="187" spans="1:2" ht="15.75" customHeight="1" x14ac:dyDescent="0.2">
      <c r="A187" s="41"/>
      <c r="B187" s="41"/>
    </row>
    <row r="188" spans="1:2" ht="15.75" customHeight="1" x14ac:dyDescent="0.2">
      <c r="A188" s="41"/>
      <c r="B188" s="41"/>
    </row>
    <row r="189" spans="1:2" ht="15.75" customHeight="1" x14ac:dyDescent="0.2">
      <c r="A189" s="41"/>
      <c r="B189" s="41"/>
    </row>
    <row r="190" spans="1:2" ht="15.75" customHeight="1" x14ac:dyDescent="0.2">
      <c r="A190" s="41"/>
      <c r="B190" s="41"/>
    </row>
    <row r="191" spans="1:2" ht="15.75" customHeight="1" x14ac:dyDescent="0.2">
      <c r="A191" s="41"/>
      <c r="B191" s="41"/>
    </row>
    <row r="192" spans="1:2" ht="15.75" customHeight="1" x14ac:dyDescent="0.2">
      <c r="A192" s="41"/>
      <c r="B192" s="41"/>
    </row>
    <row r="193" spans="1:2" ht="15.75" customHeight="1" x14ac:dyDescent="0.2">
      <c r="A193" s="41"/>
      <c r="B193" s="41"/>
    </row>
    <row r="194" spans="1:2" ht="15.75" customHeight="1" x14ac:dyDescent="0.2">
      <c r="A194" s="41"/>
      <c r="B194" s="41"/>
    </row>
    <row r="195" spans="1:2" ht="15.75" customHeight="1" x14ac:dyDescent="0.2">
      <c r="A195" s="41"/>
      <c r="B195" s="41"/>
    </row>
    <row r="196" spans="1:2" ht="15.75" customHeight="1" x14ac:dyDescent="0.2">
      <c r="A196" s="41"/>
      <c r="B196" s="41"/>
    </row>
    <row r="197" spans="1:2" ht="15.75" customHeight="1" x14ac:dyDescent="0.2">
      <c r="A197" s="41"/>
      <c r="B197" s="41"/>
    </row>
    <row r="198" spans="1:2" ht="15.75" customHeight="1" x14ac:dyDescent="0.2">
      <c r="A198" s="41"/>
      <c r="B198" s="41"/>
    </row>
    <row r="199" spans="1:2" ht="15.75" customHeight="1" x14ac:dyDescent="0.2">
      <c r="A199" s="41"/>
      <c r="B199" s="41"/>
    </row>
    <row r="200" spans="1:2" ht="15.75" customHeight="1" x14ac:dyDescent="0.2">
      <c r="A200" s="41"/>
      <c r="B200" s="41"/>
    </row>
    <row r="201" spans="1:2" ht="15.75" customHeight="1" x14ac:dyDescent="0.2">
      <c r="A201" s="41"/>
      <c r="B201" s="41"/>
    </row>
    <row r="202" spans="1:2" ht="15.75" customHeight="1" x14ac:dyDescent="0.2">
      <c r="A202" s="41"/>
      <c r="B202" s="41"/>
    </row>
    <row r="203" spans="1:2" ht="15.75" customHeight="1" x14ac:dyDescent="0.2">
      <c r="A203" s="41"/>
      <c r="B203" s="41"/>
    </row>
    <row r="204" spans="1:2" ht="15.75" customHeight="1" x14ac:dyDescent="0.2">
      <c r="A204" s="41"/>
      <c r="B204" s="41"/>
    </row>
    <row r="205" spans="1:2" ht="15.75" customHeight="1" x14ac:dyDescent="0.2">
      <c r="A205" s="41"/>
      <c r="B205" s="41"/>
    </row>
    <row r="206" spans="1:2" ht="15.75" customHeight="1" x14ac:dyDescent="0.2">
      <c r="A206" s="41"/>
      <c r="B206" s="41"/>
    </row>
    <row r="207" spans="1:2" ht="15.75" customHeight="1" x14ac:dyDescent="0.2">
      <c r="A207" s="41"/>
      <c r="B207" s="41"/>
    </row>
    <row r="208" spans="1:2" ht="15.75" customHeight="1" x14ac:dyDescent="0.2">
      <c r="A208" s="41"/>
      <c r="B208" s="41"/>
    </row>
    <row r="209" spans="1:2" ht="15.75" customHeight="1" x14ac:dyDescent="0.2">
      <c r="A209" s="41"/>
      <c r="B209" s="41"/>
    </row>
    <row r="210" spans="1:2" ht="15.75" customHeight="1" x14ac:dyDescent="0.2">
      <c r="A210" s="41"/>
      <c r="B210" s="41"/>
    </row>
    <row r="211" spans="1:2" ht="15.75" customHeight="1" x14ac:dyDescent="0.2">
      <c r="A211" s="41"/>
      <c r="B211" s="41"/>
    </row>
    <row r="212" spans="1:2" ht="15.75" customHeight="1" x14ac:dyDescent="0.2">
      <c r="A212" s="41"/>
      <c r="B212" s="41"/>
    </row>
    <row r="213" spans="1:2" ht="15.75" customHeight="1" x14ac:dyDescent="0.2">
      <c r="A213" s="41"/>
      <c r="B213" s="41"/>
    </row>
    <row r="214" spans="1:2" ht="15.75" customHeight="1" x14ac:dyDescent="0.2">
      <c r="A214" s="41"/>
      <c r="B214" s="41"/>
    </row>
    <row r="215" spans="1:2" ht="15.75" customHeight="1" x14ac:dyDescent="0.2">
      <c r="A215" s="41"/>
      <c r="B215" s="41"/>
    </row>
    <row r="216" spans="1:2" ht="15.75" customHeight="1" x14ac:dyDescent="0.2">
      <c r="A216" s="41"/>
      <c r="B216" s="41"/>
    </row>
    <row r="217" spans="1:2" ht="15.75" customHeight="1" x14ac:dyDescent="0.2">
      <c r="A217" s="41"/>
      <c r="B217" s="41"/>
    </row>
    <row r="218" spans="1:2" ht="15.75" customHeight="1" x14ac:dyDescent="0.2">
      <c r="A218" s="41"/>
      <c r="B218" s="41"/>
    </row>
    <row r="219" spans="1:2" ht="15.75" customHeight="1" x14ac:dyDescent="0.2">
      <c r="A219" s="41"/>
      <c r="B219" s="41"/>
    </row>
    <row r="220" spans="1:2" ht="15.75" customHeight="1" x14ac:dyDescent="0.2">
      <c r="A220" s="41"/>
      <c r="B220" s="41"/>
    </row>
    <row r="221" spans="1:2" ht="15.75" customHeight="1" x14ac:dyDescent="0.2">
      <c r="A221" s="41"/>
      <c r="B221" s="41"/>
    </row>
    <row r="222" spans="1:2" ht="15.75" customHeight="1" x14ac:dyDescent="0.2">
      <c r="A222" s="41"/>
      <c r="B222" s="41"/>
    </row>
    <row r="223" spans="1:2" ht="15.75" customHeight="1" x14ac:dyDescent="0.2">
      <c r="A223" s="41"/>
      <c r="B223" s="41"/>
    </row>
    <row r="224" spans="1:2" ht="15.75" customHeight="1" x14ac:dyDescent="0.2">
      <c r="A224" s="41"/>
      <c r="B224" s="41"/>
    </row>
    <row r="225" spans="1:2" ht="15.75" customHeight="1" x14ac:dyDescent="0.2">
      <c r="A225" s="41"/>
      <c r="B225" s="41"/>
    </row>
    <row r="226" spans="1:2" ht="15.75" customHeight="1" x14ac:dyDescent="0.2">
      <c r="A226" s="41"/>
      <c r="B226" s="41"/>
    </row>
    <row r="227" spans="1:2" ht="15.75" customHeight="1" x14ac:dyDescent="0.2">
      <c r="A227" s="41"/>
      <c r="B227" s="41"/>
    </row>
    <row r="228" spans="1:2" ht="15.75" customHeight="1" x14ac:dyDescent="0.2">
      <c r="A228" s="41"/>
      <c r="B228" s="41"/>
    </row>
    <row r="229" spans="1:2" ht="15.75" customHeight="1" x14ac:dyDescent="0.2">
      <c r="A229" s="41"/>
      <c r="B229" s="41"/>
    </row>
    <row r="230" spans="1:2" ht="15.75" customHeight="1" x14ac:dyDescent="0.2">
      <c r="A230" s="41"/>
      <c r="B230" s="41"/>
    </row>
    <row r="231" spans="1:2" ht="15.75" customHeight="1" x14ac:dyDescent="0.2">
      <c r="A231" s="41"/>
      <c r="B231" s="41"/>
    </row>
    <row r="232" spans="1:2" ht="15.75" customHeight="1" x14ac:dyDescent="0.2">
      <c r="A232" s="41"/>
      <c r="B232" s="41"/>
    </row>
    <row r="233" spans="1:2" ht="15.75" customHeight="1" x14ac:dyDescent="0.2">
      <c r="A233" s="41"/>
      <c r="B233" s="41"/>
    </row>
    <row r="234" spans="1:2" ht="15.75" customHeight="1" x14ac:dyDescent="0.2">
      <c r="A234" s="41"/>
      <c r="B234" s="41"/>
    </row>
    <row r="235" spans="1:2" ht="15.75" customHeight="1" x14ac:dyDescent="0.2">
      <c r="A235" s="41"/>
      <c r="B235" s="41"/>
    </row>
    <row r="236" spans="1:2" ht="15.75" customHeight="1" x14ac:dyDescent="0.2">
      <c r="A236" s="41"/>
      <c r="B236" s="41"/>
    </row>
    <row r="237" spans="1:2" ht="15.75" customHeight="1" x14ac:dyDescent="0.2">
      <c r="A237" s="41"/>
      <c r="B237" s="41"/>
    </row>
    <row r="238" spans="1:2" ht="15.75" customHeight="1" x14ac:dyDescent="0.2">
      <c r="A238" s="41"/>
      <c r="B238" s="41"/>
    </row>
    <row r="239" spans="1:2" ht="15.75" customHeight="1" x14ac:dyDescent="0.2">
      <c r="A239" s="41"/>
      <c r="B239" s="41"/>
    </row>
    <row r="240" spans="1:2" ht="15.75" customHeight="1" x14ac:dyDescent="0.2">
      <c r="A240" s="41"/>
      <c r="B240" s="41"/>
    </row>
    <row r="241" spans="1:2" ht="15.75" customHeight="1" x14ac:dyDescent="0.2">
      <c r="A241" s="41"/>
      <c r="B241" s="41"/>
    </row>
    <row r="242" spans="1:2" ht="15.75" customHeight="1" x14ac:dyDescent="0.2">
      <c r="A242" s="41"/>
      <c r="B242" s="41"/>
    </row>
    <row r="243" spans="1:2" ht="15.75" customHeight="1" x14ac:dyDescent="0.2">
      <c r="A243" s="41"/>
      <c r="B243" s="41"/>
    </row>
    <row r="244" spans="1:2" ht="15.75" customHeight="1" x14ac:dyDescent="0.2">
      <c r="A244" s="41"/>
      <c r="B244" s="41"/>
    </row>
    <row r="245" spans="1:2" ht="15.75" customHeight="1" x14ac:dyDescent="0.2">
      <c r="A245" s="41"/>
      <c r="B245" s="41"/>
    </row>
    <row r="246" spans="1:2" ht="15.75" customHeight="1" x14ac:dyDescent="0.2">
      <c r="A246" s="41"/>
      <c r="B246" s="41"/>
    </row>
    <row r="247" spans="1:2" ht="15.75" customHeight="1" x14ac:dyDescent="0.2">
      <c r="A247" s="41"/>
      <c r="B247" s="41"/>
    </row>
    <row r="248" spans="1:2" ht="15.75" customHeight="1" x14ac:dyDescent="0.2">
      <c r="A248" s="41"/>
      <c r="B248" s="41"/>
    </row>
    <row r="249" spans="1:2" ht="15.75" customHeight="1" x14ac:dyDescent="0.2">
      <c r="A249" s="41"/>
      <c r="B249" s="41"/>
    </row>
    <row r="250" spans="1:2" ht="15.75" customHeight="1" x14ac:dyDescent="0.2">
      <c r="A250" s="41"/>
      <c r="B250" s="41"/>
    </row>
    <row r="251" spans="1:2" ht="15.75" customHeight="1" x14ac:dyDescent="0.2">
      <c r="A251" s="41"/>
      <c r="B251" s="41"/>
    </row>
    <row r="252" spans="1:2" ht="15.75" customHeight="1" x14ac:dyDescent="0.2">
      <c r="A252" s="41"/>
      <c r="B252" s="41"/>
    </row>
    <row r="253" spans="1:2" ht="15.75" customHeight="1" x14ac:dyDescent="0.2">
      <c r="A253" s="41"/>
      <c r="B253" s="41"/>
    </row>
    <row r="254" spans="1:2" ht="15.75" customHeight="1" x14ac:dyDescent="0.2">
      <c r="A254" s="41"/>
      <c r="B254" s="41"/>
    </row>
    <row r="255" spans="1:2" ht="15.75" customHeight="1" x14ac:dyDescent="0.2">
      <c r="A255" s="41"/>
      <c r="B255" s="41"/>
    </row>
    <row r="256" spans="1:2" ht="15.75" customHeight="1" x14ac:dyDescent="0.2">
      <c r="A256" s="41"/>
      <c r="B256" s="41"/>
    </row>
    <row r="257" spans="1:2" ht="15.75" customHeight="1" x14ac:dyDescent="0.2">
      <c r="A257" s="41"/>
      <c r="B257" s="41"/>
    </row>
    <row r="258" spans="1:2" ht="15.75" customHeight="1" x14ac:dyDescent="0.2">
      <c r="A258" s="41"/>
      <c r="B258" s="41"/>
    </row>
    <row r="259" spans="1:2" ht="15.75" customHeight="1" x14ac:dyDescent="0.2">
      <c r="A259" s="41"/>
      <c r="B259" s="41"/>
    </row>
    <row r="260" spans="1:2" ht="15.75" customHeight="1" x14ac:dyDescent="0.2">
      <c r="A260" s="41"/>
      <c r="B260" s="41"/>
    </row>
    <row r="261" spans="1:2" ht="15.75" customHeight="1" x14ac:dyDescent="0.2">
      <c r="A261" s="41"/>
      <c r="B261" s="41"/>
    </row>
    <row r="262" spans="1:2" ht="15.75" customHeight="1" x14ac:dyDescent="0.2">
      <c r="A262" s="41"/>
      <c r="B262" s="41"/>
    </row>
    <row r="263" spans="1:2" ht="15.75" customHeight="1" x14ac:dyDescent="0.2">
      <c r="A263" s="41"/>
      <c r="B263" s="41"/>
    </row>
    <row r="264" spans="1:2" ht="15.75" customHeight="1" x14ac:dyDescent="0.2">
      <c r="A264" s="41"/>
      <c r="B264" s="41"/>
    </row>
    <row r="265" spans="1:2" ht="15.75" customHeight="1" x14ac:dyDescent="0.2">
      <c r="A265" s="41"/>
      <c r="B265" s="41"/>
    </row>
    <row r="266" spans="1:2" ht="15.75" customHeight="1" x14ac:dyDescent="0.2">
      <c r="A266" s="41"/>
      <c r="B266" s="41"/>
    </row>
    <row r="267" spans="1:2" ht="15.75" customHeight="1" x14ac:dyDescent="0.2">
      <c r="A267" s="41"/>
      <c r="B267" s="41"/>
    </row>
    <row r="268" spans="1:2" ht="15.75" customHeight="1" x14ac:dyDescent="0.2">
      <c r="A268" s="41"/>
      <c r="B268" s="41"/>
    </row>
    <row r="269" spans="1:2" ht="15.75" customHeight="1" x14ac:dyDescent="0.2">
      <c r="A269" s="41"/>
      <c r="B269" s="41"/>
    </row>
    <row r="270" spans="1:2" ht="15.75" customHeight="1" x14ac:dyDescent="0.2">
      <c r="A270" s="41"/>
      <c r="B270" s="41"/>
    </row>
    <row r="271" spans="1:2" ht="15.75" customHeight="1" x14ac:dyDescent="0.2">
      <c r="A271" s="41"/>
      <c r="B271" s="41"/>
    </row>
    <row r="272" spans="1:2" ht="15.75" customHeight="1" x14ac:dyDescent="0.2">
      <c r="A272" s="41"/>
      <c r="B272" s="41"/>
    </row>
    <row r="273" spans="1:2" ht="15.75" customHeight="1" x14ac:dyDescent="0.2">
      <c r="A273" s="41"/>
      <c r="B273" s="41"/>
    </row>
    <row r="274" spans="1:2" ht="15.75" customHeight="1" x14ac:dyDescent="0.2">
      <c r="A274" s="41"/>
      <c r="B274" s="41"/>
    </row>
    <row r="275" spans="1:2" ht="15.75" customHeight="1" x14ac:dyDescent="0.2">
      <c r="A275" s="41"/>
      <c r="B275" s="41"/>
    </row>
    <row r="276" spans="1:2" ht="15.75" customHeight="1" x14ac:dyDescent="0.2">
      <c r="A276" s="41"/>
      <c r="B276" s="41"/>
    </row>
    <row r="277" spans="1:2" ht="15.75" customHeight="1" x14ac:dyDescent="0.2"/>
    <row r="278" spans="1:2" ht="15.75" customHeight="1" x14ac:dyDescent="0.2"/>
    <row r="279" spans="1:2" ht="15.75" customHeight="1" x14ac:dyDescent="0.2"/>
    <row r="280" spans="1:2" ht="15.75" customHeight="1" x14ac:dyDescent="0.2"/>
    <row r="281" spans="1:2" ht="15.75" customHeight="1" x14ac:dyDescent="0.2"/>
    <row r="282" spans="1:2" ht="15.75" customHeight="1" x14ac:dyDescent="0.2"/>
    <row r="283" spans="1:2" ht="15.75" customHeight="1" x14ac:dyDescent="0.2"/>
    <row r="284" spans="1:2" ht="15.75" customHeight="1" x14ac:dyDescent="0.2"/>
    <row r="285" spans="1:2" ht="15.75" customHeight="1" x14ac:dyDescent="0.2"/>
    <row r="286" spans="1:2" ht="15.75" customHeight="1" x14ac:dyDescent="0.2"/>
    <row r="287" spans="1:2" ht="15.75" customHeight="1" x14ac:dyDescent="0.2"/>
    <row r="288" spans="1:2"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P45:Z45">
    <cfRule type="containsText" dxfId="8" priority="1" operator="containsText" text="Q1,Q2">
      <formula>NOT(ISERROR(SEARCH(("Q1,Q2"),(P45))))</formula>
    </cfRule>
  </conditionalFormatting>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sheetPr>
  <dimension ref="A1:C1000"/>
  <sheetViews>
    <sheetView workbookViewId="0">
      <selection activeCell="A17" sqref="A17"/>
    </sheetView>
  </sheetViews>
  <sheetFormatPr baseColWidth="10" defaultColWidth="14.42578125" defaultRowHeight="15" customHeight="1" x14ac:dyDescent="0.2"/>
  <cols>
    <col min="1" max="1" width="47.85546875" customWidth="1"/>
    <col min="2" max="2" width="37.85546875" customWidth="1"/>
    <col min="3" max="3" width="102.28515625" customWidth="1"/>
    <col min="4" max="6" width="14.42578125" customWidth="1"/>
  </cols>
  <sheetData>
    <row r="1" spans="1:3" ht="15.75" customHeight="1" x14ac:dyDescent="0.2">
      <c r="A1" s="209"/>
      <c r="B1" s="207"/>
      <c r="C1" s="208"/>
    </row>
    <row r="2" spans="1:3" ht="151.5" customHeight="1" x14ac:dyDescent="0.2">
      <c r="A2" s="210"/>
      <c r="B2" s="198"/>
      <c r="C2" s="199"/>
    </row>
    <row r="3" spans="1:3" ht="78" customHeight="1" x14ac:dyDescent="0.45">
      <c r="A3" s="211" t="s">
        <v>393</v>
      </c>
      <c r="B3" s="212"/>
      <c r="C3" s="213"/>
    </row>
    <row r="4" spans="1:3" ht="15.75" customHeight="1" x14ac:dyDescent="0.25">
      <c r="A4" s="43" t="s">
        <v>55</v>
      </c>
      <c r="B4" s="214"/>
      <c r="C4" s="199"/>
    </row>
    <row r="5" spans="1:3" ht="15.75" customHeight="1" x14ac:dyDescent="0.25">
      <c r="A5" s="43" t="s">
        <v>56</v>
      </c>
      <c r="B5" s="214"/>
      <c r="C5" s="199"/>
    </row>
    <row r="6" spans="1:3" ht="15.75" customHeight="1" x14ac:dyDescent="0.25">
      <c r="A6" s="43" t="s">
        <v>57</v>
      </c>
      <c r="B6" s="214"/>
      <c r="C6" s="199"/>
    </row>
    <row r="7" spans="1:3" ht="15.75" customHeight="1" x14ac:dyDescent="0.25">
      <c r="A7" s="43" t="s">
        <v>58</v>
      </c>
      <c r="B7" s="214"/>
      <c r="C7" s="199"/>
    </row>
    <row r="8" spans="1:3" ht="15.75" customHeight="1" x14ac:dyDescent="0.25">
      <c r="A8" s="44"/>
      <c r="B8" s="44"/>
      <c r="C8" s="44"/>
    </row>
    <row r="9" spans="1:3" ht="36" customHeight="1" x14ac:dyDescent="0.25">
      <c r="A9" s="85" t="s">
        <v>397</v>
      </c>
      <c r="B9" s="45" t="s">
        <v>396</v>
      </c>
      <c r="C9" s="46" t="s">
        <v>395</v>
      </c>
    </row>
    <row r="10" spans="1:3" ht="15.75" customHeight="1" x14ac:dyDescent="0.2">
      <c r="A10" s="47">
        <f>Rezultatai!B4</f>
        <v>142</v>
      </c>
      <c r="B10" s="48">
        <f>Rezultatai!C4</f>
        <v>0.54406130268199238</v>
      </c>
      <c r="C10" s="49" t="str">
        <f>IF(B10=0,"Pre-Emerging",IF(B10&lt;=0.333,"Emerging",IF(B10&lt;=0.666,"Developing","Excelling")))</f>
        <v>Developing</v>
      </c>
    </row>
    <row r="11" spans="1:3" ht="15.75" customHeight="1" x14ac:dyDescent="0.25">
      <c r="A11" s="44"/>
      <c r="B11" s="44"/>
      <c r="C11" s="44"/>
    </row>
    <row r="12" spans="1:3" ht="15.75" customHeight="1" x14ac:dyDescent="0.3">
      <c r="A12" s="215" t="s">
        <v>382</v>
      </c>
      <c r="B12" s="216"/>
      <c r="C12" s="217"/>
    </row>
    <row r="13" spans="1:3" ht="15.75" customHeight="1" x14ac:dyDescent="0.2">
      <c r="A13" s="218" t="s">
        <v>51</v>
      </c>
      <c r="B13" s="219"/>
      <c r="C13" s="220"/>
    </row>
    <row r="14" spans="1:3" ht="15.75" customHeight="1" x14ac:dyDescent="0.2">
      <c r="A14" s="50" t="s">
        <v>403</v>
      </c>
      <c r="B14" s="221" t="s">
        <v>53</v>
      </c>
      <c r="C14" s="213"/>
    </row>
    <row r="15" spans="1:3" ht="15.75" customHeight="1" x14ac:dyDescent="0.2">
      <c r="A15" s="51" t="s">
        <v>404</v>
      </c>
      <c r="B15" s="214"/>
      <c r="C15" s="199"/>
    </row>
    <row r="16" spans="1:3" ht="15.75" customHeight="1" x14ac:dyDescent="0.2">
      <c r="A16" s="52" t="s">
        <v>405</v>
      </c>
      <c r="B16" s="214"/>
      <c r="C16" s="199"/>
    </row>
    <row r="17" spans="1:3" ht="15.75" customHeight="1" x14ac:dyDescent="0.2">
      <c r="A17" s="53" t="s">
        <v>406</v>
      </c>
      <c r="B17" s="214"/>
      <c r="C17" s="199"/>
    </row>
    <row r="18" spans="1:3" ht="15.75" customHeight="1" x14ac:dyDescent="0.25">
      <c r="A18" s="44"/>
      <c r="B18" s="44"/>
      <c r="C18" s="44"/>
    </row>
    <row r="19" spans="1:3" ht="15.75" customHeight="1" x14ac:dyDescent="0.3">
      <c r="A19" s="222" t="s">
        <v>386</v>
      </c>
      <c r="B19" s="223"/>
      <c r="C19" s="224"/>
    </row>
    <row r="20" spans="1:3" ht="36.75" customHeight="1" x14ac:dyDescent="0.25">
      <c r="A20" s="54" t="s">
        <v>399</v>
      </c>
      <c r="B20" s="55" t="s">
        <v>74</v>
      </c>
      <c r="C20" s="56" t="s">
        <v>70</v>
      </c>
    </row>
    <row r="21" spans="1:3" ht="15.75" customHeight="1" x14ac:dyDescent="0.2">
      <c r="A21" s="47">
        <f>Rezultatai!B5</f>
        <v>33</v>
      </c>
      <c r="B21" s="48">
        <f>Rezultatai!C5</f>
        <v>0.52380952380952384</v>
      </c>
      <c r="C21" s="49" t="str">
        <f>IF(B21=0,"Pre-Emerging",IF(B21&lt;=0.333,"Emerging",IF(B21&lt;=0.666,"Developing","Excelling")))</f>
        <v>Developing</v>
      </c>
    </row>
    <row r="22" spans="1:3" ht="15.75" customHeight="1" x14ac:dyDescent="0.2">
      <c r="A22" s="36"/>
      <c r="B22" s="35"/>
      <c r="C22" s="35"/>
    </row>
    <row r="23" spans="1:3" ht="15.75" customHeight="1" x14ac:dyDescent="0.2">
      <c r="A23" s="206" t="s">
        <v>398</v>
      </c>
      <c r="B23" s="207"/>
      <c r="C23" s="208"/>
    </row>
    <row r="24" spans="1:3" ht="33" customHeight="1" x14ac:dyDescent="0.2">
      <c r="A24" s="197"/>
      <c r="B24" s="198"/>
      <c r="C24" s="199"/>
    </row>
    <row r="25" spans="1:3" ht="15.75" customHeight="1" x14ac:dyDescent="0.2">
      <c r="A25" s="206" t="s">
        <v>71</v>
      </c>
      <c r="B25" s="207"/>
      <c r="C25" s="208"/>
    </row>
    <row r="26" spans="1:3" ht="32.25" customHeight="1" x14ac:dyDescent="0.2">
      <c r="A26" s="197"/>
      <c r="B26" s="198"/>
      <c r="C26" s="199"/>
    </row>
    <row r="27" spans="1:3" ht="15.75" customHeight="1" x14ac:dyDescent="0.2">
      <c r="A27" s="206" t="s">
        <v>65</v>
      </c>
      <c r="B27" s="207"/>
      <c r="C27" s="208"/>
    </row>
    <row r="28" spans="1:3" ht="31.5" customHeight="1" x14ac:dyDescent="0.2">
      <c r="A28" s="197"/>
      <c r="B28" s="198"/>
      <c r="C28" s="199"/>
    </row>
    <row r="29" spans="1:3" ht="15.75" customHeight="1" x14ac:dyDescent="0.2">
      <c r="A29" s="206" t="s">
        <v>66</v>
      </c>
      <c r="B29" s="207"/>
      <c r="C29" s="208"/>
    </row>
    <row r="30" spans="1:3" ht="30" customHeight="1" x14ac:dyDescent="0.2">
      <c r="A30" s="197"/>
      <c r="B30" s="198"/>
      <c r="C30" s="199"/>
    </row>
    <row r="31" spans="1:3" ht="15.75" customHeight="1" x14ac:dyDescent="0.2">
      <c r="A31" s="206" t="s">
        <v>67</v>
      </c>
      <c r="B31" s="207"/>
      <c r="C31" s="208"/>
    </row>
    <row r="32" spans="1:3" ht="30.75" customHeight="1" x14ac:dyDescent="0.2">
      <c r="A32" s="197"/>
      <c r="B32" s="198"/>
      <c r="C32" s="199"/>
    </row>
    <row r="33" spans="1:3" ht="15.75" customHeight="1" x14ac:dyDescent="0.2">
      <c r="A33" s="200" t="s">
        <v>68</v>
      </c>
      <c r="B33" s="201"/>
      <c r="C33" s="202"/>
    </row>
    <row r="34" spans="1:3" ht="34.5" customHeight="1" x14ac:dyDescent="0.2">
      <c r="A34" s="214"/>
      <c r="B34" s="198"/>
      <c r="C34" s="199"/>
    </row>
    <row r="35" spans="1:3" ht="15.75" customHeight="1" x14ac:dyDescent="0.2">
      <c r="A35" s="57"/>
      <c r="B35" s="57"/>
      <c r="C35" s="57"/>
    </row>
    <row r="36" spans="1:3" ht="15.75" customHeight="1" x14ac:dyDescent="0.3">
      <c r="A36" s="225" t="s">
        <v>388</v>
      </c>
      <c r="B36" s="226"/>
      <c r="C36" s="227"/>
    </row>
    <row r="37" spans="1:3" ht="44.25" customHeight="1" x14ac:dyDescent="0.25">
      <c r="A37" s="54" t="s">
        <v>400</v>
      </c>
      <c r="B37" s="55" t="s">
        <v>74</v>
      </c>
      <c r="C37" s="55" t="s">
        <v>70</v>
      </c>
    </row>
    <row r="38" spans="1:3" ht="15.75" customHeight="1" x14ac:dyDescent="0.2">
      <c r="A38" s="47">
        <f>Rezultatai!B6</f>
        <v>55</v>
      </c>
      <c r="B38" s="48">
        <f>Rezultatai!C6</f>
        <v>0.5092592592592593</v>
      </c>
      <c r="C38" s="49" t="str">
        <f>IF(B38=0,"Pre-Emerging",IF(B38&lt;=0.333,"Emerging",IF(B38&lt;=0.666,"Developing","Excelling")))</f>
        <v>Developing</v>
      </c>
    </row>
    <row r="39" spans="1:3" ht="15.75" customHeight="1" x14ac:dyDescent="0.2">
      <c r="A39" s="58"/>
      <c r="B39" s="58"/>
      <c r="C39" s="58"/>
    </row>
    <row r="40" spans="1:3" ht="15.75" customHeight="1" x14ac:dyDescent="0.2">
      <c r="A40" s="206" t="s">
        <v>398</v>
      </c>
      <c r="B40" s="207"/>
      <c r="C40" s="208"/>
    </row>
    <row r="41" spans="1:3" ht="27.75" customHeight="1" x14ac:dyDescent="0.2">
      <c r="A41" s="197"/>
      <c r="B41" s="198"/>
      <c r="C41" s="199"/>
    </row>
    <row r="42" spans="1:3" ht="15.75" customHeight="1" x14ac:dyDescent="0.2">
      <c r="A42" s="206" t="s">
        <v>71</v>
      </c>
      <c r="B42" s="207"/>
      <c r="C42" s="208"/>
    </row>
    <row r="43" spans="1:3" ht="33.75" customHeight="1" x14ac:dyDescent="0.2">
      <c r="A43" s="197"/>
      <c r="B43" s="198"/>
      <c r="C43" s="199"/>
    </row>
    <row r="44" spans="1:3" ht="15.75" customHeight="1" x14ac:dyDescent="0.2">
      <c r="A44" s="206" t="s">
        <v>65</v>
      </c>
      <c r="B44" s="207"/>
      <c r="C44" s="208"/>
    </row>
    <row r="45" spans="1:3" ht="34.5" customHeight="1" x14ac:dyDescent="0.2">
      <c r="A45" s="197"/>
      <c r="B45" s="198"/>
      <c r="C45" s="199"/>
    </row>
    <row r="46" spans="1:3" ht="15.75" customHeight="1" x14ac:dyDescent="0.2">
      <c r="A46" s="206" t="s">
        <v>66</v>
      </c>
      <c r="B46" s="207"/>
      <c r="C46" s="208"/>
    </row>
    <row r="47" spans="1:3" ht="39" customHeight="1" x14ac:dyDescent="0.2">
      <c r="A47" s="197"/>
      <c r="B47" s="198"/>
      <c r="C47" s="199"/>
    </row>
    <row r="48" spans="1:3" ht="15.75" customHeight="1" x14ac:dyDescent="0.2">
      <c r="A48" s="206" t="s">
        <v>67</v>
      </c>
      <c r="B48" s="207"/>
      <c r="C48" s="208"/>
    </row>
    <row r="49" spans="1:3" ht="33" customHeight="1" x14ac:dyDescent="0.2">
      <c r="A49" s="197"/>
      <c r="B49" s="198"/>
      <c r="C49" s="199"/>
    </row>
    <row r="50" spans="1:3" ht="15.75" customHeight="1" x14ac:dyDescent="0.2">
      <c r="A50" s="200" t="s">
        <v>68</v>
      </c>
      <c r="B50" s="201"/>
      <c r="C50" s="202"/>
    </row>
    <row r="51" spans="1:3" ht="36.75" customHeight="1" x14ac:dyDescent="0.2">
      <c r="A51" s="197"/>
      <c r="B51" s="198"/>
      <c r="C51" s="199"/>
    </row>
    <row r="52" spans="1:3" ht="15.75" customHeight="1" x14ac:dyDescent="0.2">
      <c r="A52" s="59"/>
      <c r="B52" s="36"/>
      <c r="C52" s="36"/>
    </row>
    <row r="53" spans="1:3" ht="15.75" customHeight="1" x14ac:dyDescent="0.3">
      <c r="A53" s="228" t="s">
        <v>387</v>
      </c>
      <c r="B53" s="229"/>
      <c r="C53" s="230"/>
    </row>
    <row r="54" spans="1:3" ht="38.25" customHeight="1" x14ac:dyDescent="0.25">
      <c r="A54" s="54" t="s">
        <v>401</v>
      </c>
      <c r="B54" s="55" t="s">
        <v>74</v>
      </c>
      <c r="C54" s="60" t="s">
        <v>70</v>
      </c>
    </row>
    <row r="55" spans="1:3" ht="15.75" customHeight="1" x14ac:dyDescent="0.2">
      <c r="A55" s="47">
        <f>Rezultatai!B7</f>
        <v>20</v>
      </c>
      <c r="B55" s="48">
        <f>Rezultatai!C7</f>
        <v>0.55555555555555558</v>
      </c>
      <c r="C55" s="49" t="str">
        <f>IF(B55=0,"Pre-Emerging",IF(B55&lt;=0.333,"Emerging",IF(B55&lt;=0.666,"Developing","Excelling")))</f>
        <v>Developing</v>
      </c>
    </row>
    <row r="56" spans="1:3" ht="15.75" customHeight="1" x14ac:dyDescent="0.25">
      <c r="A56" s="61"/>
      <c r="B56" s="35"/>
      <c r="C56" s="35"/>
    </row>
    <row r="57" spans="1:3" ht="15.75" customHeight="1" x14ac:dyDescent="0.2">
      <c r="A57" s="206" t="s">
        <v>398</v>
      </c>
      <c r="B57" s="207"/>
      <c r="C57" s="208"/>
    </row>
    <row r="58" spans="1:3" ht="30" customHeight="1" x14ac:dyDescent="0.2">
      <c r="A58" s="197"/>
      <c r="B58" s="198"/>
      <c r="C58" s="199"/>
    </row>
    <row r="59" spans="1:3" ht="15.75" customHeight="1" x14ac:dyDescent="0.2">
      <c r="A59" s="206" t="s">
        <v>71</v>
      </c>
      <c r="B59" s="207"/>
      <c r="C59" s="208"/>
    </row>
    <row r="60" spans="1:3" ht="33" customHeight="1" x14ac:dyDescent="0.2">
      <c r="A60" s="197"/>
      <c r="B60" s="198"/>
      <c r="C60" s="199"/>
    </row>
    <row r="61" spans="1:3" ht="15.75" customHeight="1" x14ac:dyDescent="0.2">
      <c r="A61" s="206" t="s">
        <v>65</v>
      </c>
      <c r="B61" s="207"/>
      <c r="C61" s="208"/>
    </row>
    <row r="62" spans="1:3" ht="27" customHeight="1" x14ac:dyDescent="0.2">
      <c r="A62" s="197"/>
      <c r="B62" s="198"/>
      <c r="C62" s="199"/>
    </row>
    <row r="63" spans="1:3" ht="15.75" customHeight="1" x14ac:dyDescent="0.2">
      <c r="A63" s="206" t="s">
        <v>66</v>
      </c>
      <c r="B63" s="207"/>
      <c r="C63" s="208"/>
    </row>
    <row r="64" spans="1:3" ht="30.75" customHeight="1" x14ac:dyDescent="0.2">
      <c r="A64" s="197"/>
      <c r="B64" s="198"/>
      <c r="C64" s="199"/>
    </row>
    <row r="65" spans="1:3" ht="15.75" customHeight="1" x14ac:dyDescent="0.2">
      <c r="A65" s="206" t="s">
        <v>67</v>
      </c>
      <c r="B65" s="207"/>
      <c r="C65" s="208"/>
    </row>
    <row r="66" spans="1:3" ht="33" customHeight="1" x14ac:dyDescent="0.2">
      <c r="A66" s="197"/>
      <c r="B66" s="198"/>
      <c r="C66" s="199"/>
    </row>
    <row r="67" spans="1:3" ht="15.75" customHeight="1" x14ac:dyDescent="0.2">
      <c r="A67" s="200" t="s">
        <v>68</v>
      </c>
      <c r="B67" s="201"/>
      <c r="C67" s="202"/>
    </row>
    <row r="68" spans="1:3" ht="30.75" customHeight="1" x14ac:dyDescent="0.2">
      <c r="A68" s="197"/>
      <c r="B68" s="198"/>
      <c r="C68" s="199"/>
    </row>
    <row r="69" spans="1:3" ht="15.75" customHeight="1" x14ac:dyDescent="0.2">
      <c r="A69" s="59"/>
      <c r="B69" s="36"/>
      <c r="C69" s="36"/>
    </row>
    <row r="70" spans="1:3" ht="15.75" customHeight="1" x14ac:dyDescent="0.3">
      <c r="A70" s="203" t="s">
        <v>127</v>
      </c>
      <c r="B70" s="204"/>
      <c r="C70" s="205"/>
    </row>
    <row r="71" spans="1:3" ht="42" customHeight="1" x14ac:dyDescent="0.25">
      <c r="A71" s="54" t="s">
        <v>402</v>
      </c>
      <c r="B71" s="55" t="s">
        <v>74</v>
      </c>
      <c r="C71" s="56" t="s">
        <v>70</v>
      </c>
    </row>
    <row r="72" spans="1:3" ht="15.75" customHeight="1" x14ac:dyDescent="0.2">
      <c r="A72" s="47">
        <f>Rezultatai!B8</f>
        <v>34</v>
      </c>
      <c r="B72" s="48">
        <f>Rezultatai!C8</f>
        <v>0.62962962962962965</v>
      </c>
      <c r="C72" s="49" t="str">
        <f>IF(B72=0,"Pre-Emerging",IF(B72&lt;=0.333,"Emerging",IF(B72&lt;=0.666,"Developing","Excelling")))</f>
        <v>Developing</v>
      </c>
    </row>
    <row r="73" spans="1:3" ht="15.75" customHeight="1" x14ac:dyDescent="0.25">
      <c r="A73" s="61"/>
      <c r="B73" s="35"/>
      <c r="C73" s="35"/>
    </row>
    <row r="74" spans="1:3" ht="15.75" customHeight="1" x14ac:dyDescent="0.2">
      <c r="A74" s="206" t="s">
        <v>398</v>
      </c>
      <c r="B74" s="207"/>
      <c r="C74" s="208"/>
    </row>
    <row r="75" spans="1:3" ht="33.75" customHeight="1" x14ac:dyDescent="0.2">
      <c r="A75" s="197"/>
      <c r="B75" s="198"/>
      <c r="C75" s="199"/>
    </row>
    <row r="76" spans="1:3" ht="15.75" customHeight="1" x14ac:dyDescent="0.2">
      <c r="A76" s="206" t="s">
        <v>71</v>
      </c>
      <c r="B76" s="207"/>
      <c r="C76" s="208"/>
    </row>
    <row r="77" spans="1:3" ht="28.5" customHeight="1" x14ac:dyDescent="0.2">
      <c r="A77" s="197"/>
      <c r="B77" s="198"/>
      <c r="C77" s="199"/>
    </row>
    <row r="78" spans="1:3" ht="15.75" customHeight="1" x14ac:dyDescent="0.2">
      <c r="A78" s="206" t="s">
        <v>65</v>
      </c>
      <c r="B78" s="207"/>
      <c r="C78" s="208"/>
    </row>
    <row r="79" spans="1:3" ht="25.5" customHeight="1" x14ac:dyDescent="0.2">
      <c r="A79" s="197"/>
      <c r="B79" s="198"/>
      <c r="C79" s="199"/>
    </row>
    <row r="80" spans="1:3" ht="15.75" customHeight="1" x14ac:dyDescent="0.2">
      <c r="A80" s="206" t="s">
        <v>66</v>
      </c>
      <c r="B80" s="207"/>
      <c r="C80" s="208"/>
    </row>
    <row r="81" spans="1:3" ht="28.5" customHeight="1" x14ac:dyDescent="0.2">
      <c r="A81" s="197"/>
      <c r="B81" s="198"/>
      <c r="C81" s="199"/>
    </row>
    <row r="82" spans="1:3" ht="15.75" customHeight="1" x14ac:dyDescent="0.2">
      <c r="A82" s="206" t="s">
        <v>67</v>
      </c>
      <c r="B82" s="207"/>
      <c r="C82" s="208"/>
    </row>
    <row r="83" spans="1:3" ht="30.75" customHeight="1" x14ac:dyDescent="0.2">
      <c r="A83" s="197"/>
      <c r="B83" s="198"/>
      <c r="C83" s="199"/>
    </row>
    <row r="84" spans="1:3" ht="15.75" customHeight="1" x14ac:dyDescent="0.2">
      <c r="A84" s="200" t="s">
        <v>68</v>
      </c>
      <c r="B84" s="201"/>
      <c r="C84" s="202"/>
    </row>
    <row r="85" spans="1:3" ht="30.75" customHeight="1" x14ac:dyDescent="0.2">
      <c r="A85" s="197"/>
      <c r="B85" s="198"/>
      <c r="C85" s="199"/>
    </row>
    <row r="86" spans="1:3" ht="15.75" customHeight="1" x14ac:dyDescent="0.2"/>
    <row r="87" spans="1:3" ht="15.75" customHeight="1" x14ac:dyDescent="0.2"/>
    <row r="88" spans="1:3" ht="15.75" customHeight="1" x14ac:dyDescent="0.2"/>
    <row r="89" spans="1:3" ht="15.75" customHeight="1" x14ac:dyDescent="0.2"/>
    <row r="90" spans="1:3" ht="15.75" customHeight="1" x14ac:dyDescent="0.2"/>
    <row r="91" spans="1:3" ht="15.75" customHeight="1" x14ac:dyDescent="0.2"/>
    <row r="92" spans="1:3" ht="15.75" customHeight="1" x14ac:dyDescent="0.2"/>
    <row r="93" spans="1:3" ht="15.75" customHeight="1" x14ac:dyDescent="0.2"/>
    <row r="94" spans="1:3" ht="15.75" customHeight="1" x14ac:dyDescent="0.2"/>
    <row r="95" spans="1:3" ht="15.75" customHeight="1" x14ac:dyDescent="0.2"/>
    <row r="96" spans="1:3"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4">
    <mergeCell ref="A63:C63"/>
    <mergeCell ref="A64:C64"/>
    <mergeCell ref="A65:C65"/>
    <mergeCell ref="A66:C66"/>
    <mergeCell ref="A58:C58"/>
    <mergeCell ref="A59:C59"/>
    <mergeCell ref="A60:C60"/>
    <mergeCell ref="A61:C61"/>
    <mergeCell ref="A62:C62"/>
    <mergeCell ref="A49:C49"/>
    <mergeCell ref="A50:C50"/>
    <mergeCell ref="A51:C51"/>
    <mergeCell ref="A53:C53"/>
    <mergeCell ref="A57:C57"/>
    <mergeCell ref="A44:C44"/>
    <mergeCell ref="A45:C45"/>
    <mergeCell ref="A46:C46"/>
    <mergeCell ref="A47:C47"/>
    <mergeCell ref="A48:C48"/>
    <mergeCell ref="A36:C36"/>
    <mergeCell ref="A40:C40"/>
    <mergeCell ref="A41:C41"/>
    <mergeCell ref="A42:C42"/>
    <mergeCell ref="A43:C43"/>
    <mergeCell ref="A30:C30"/>
    <mergeCell ref="A31:C31"/>
    <mergeCell ref="A32:C32"/>
    <mergeCell ref="A33:C33"/>
    <mergeCell ref="A34:C34"/>
    <mergeCell ref="A25:C25"/>
    <mergeCell ref="A26:C26"/>
    <mergeCell ref="A27:C27"/>
    <mergeCell ref="A28:C28"/>
    <mergeCell ref="A29:C29"/>
    <mergeCell ref="B16:C16"/>
    <mergeCell ref="B17:C17"/>
    <mergeCell ref="A19:C19"/>
    <mergeCell ref="A23:C23"/>
    <mergeCell ref="A24:C24"/>
    <mergeCell ref="B7:C7"/>
    <mergeCell ref="A12:C12"/>
    <mergeCell ref="A13:C13"/>
    <mergeCell ref="B14:C14"/>
    <mergeCell ref="B15:C15"/>
    <mergeCell ref="A1:C2"/>
    <mergeCell ref="A3:C3"/>
    <mergeCell ref="B4:C4"/>
    <mergeCell ref="B5:C5"/>
    <mergeCell ref="B6:C6"/>
    <mergeCell ref="A83:C83"/>
    <mergeCell ref="A84:C84"/>
    <mergeCell ref="A85:C85"/>
    <mergeCell ref="A67:C67"/>
    <mergeCell ref="A68:C68"/>
    <mergeCell ref="A70:C70"/>
    <mergeCell ref="A74:C74"/>
    <mergeCell ref="A75:C75"/>
    <mergeCell ref="A76:C76"/>
    <mergeCell ref="A77:C77"/>
    <mergeCell ref="A78:C78"/>
    <mergeCell ref="A79:C79"/>
    <mergeCell ref="A80:C80"/>
    <mergeCell ref="A81:C81"/>
    <mergeCell ref="A82:C82"/>
  </mergeCells>
  <conditionalFormatting sqref="C10 C21 C38 C55 C72">
    <cfRule type="containsText" dxfId="7" priority="1" operator="containsText" text="Emerging">
      <formula>NOT(ISERROR(SEARCH(("Emerging"),(C10))))</formula>
    </cfRule>
  </conditionalFormatting>
  <conditionalFormatting sqref="C10 C21 C38 C55 C72">
    <cfRule type="containsText" dxfId="6" priority="2" operator="containsText" text="Pre-Emerging">
      <formula>NOT(ISERROR(SEARCH(("Pre-Emerging"),(C10))))</formula>
    </cfRule>
  </conditionalFormatting>
  <conditionalFormatting sqref="C10 C21 C38 C55 C72">
    <cfRule type="containsText" dxfId="5" priority="3" operator="containsText" text="Developing">
      <formula>NOT(ISERROR(SEARCH(("Developing"),(C10))))</formula>
    </cfRule>
  </conditionalFormatting>
  <conditionalFormatting sqref="C10 C21 C38 C55 C72">
    <cfRule type="containsText" dxfId="4" priority="4" operator="containsText" text="Excelling">
      <formula>NOT(ISERROR(SEARCH(("Excelling"),(C10))))</formula>
    </cfRule>
  </conditionalFormatting>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outlinePr summaryBelow="0" summaryRight="0"/>
  </sheetPr>
  <dimension ref="A1:Z1000"/>
  <sheetViews>
    <sheetView topLeftCell="A55" workbookViewId="0">
      <selection activeCell="A24" sqref="A24:C24"/>
    </sheetView>
  </sheetViews>
  <sheetFormatPr baseColWidth="10" defaultColWidth="14.42578125" defaultRowHeight="15" customHeight="1" x14ac:dyDescent="0.2"/>
  <cols>
    <col min="1" max="1" width="47.85546875" customWidth="1"/>
    <col min="2" max="2" width="37.85546875" customWidth="1"/>
    <col min="3" max="3" width="102.28515625" customWidth="1"/>
    <col min="4" max="6" width="14.42578125" customWidth="1"/>
  </cols>
  <sheetData>
    <row r="1" spans="1:26" ht="15.75" customHeight="1" x14ac:dyDescent="0.2">
      <c r="A1" s="209"/>
      <c r="B1" s="207"/>
      <c r="C1" s="208"/>
      <c r="D1" s="1"/>
      <c r="E1" s="1"/>
      <c r="F1" s="1"/>
      <c r="G1" s="1"/>
      <c r="H1" s="1"/>
      <c r="I1" s="1"/>
      <c r="J1" s="1"/>
      <c r="K1" s="1"/>
      <c r="L1" s="1"/>
      <c r="M1" s="1"/>
      <c r="N1" s="1"/>
      <c r="O1" s="1"/>
      <c r="P1" s="1"/>
      <c r="Q1" s="1"/>
      <c r="R1" s="1"/>
      <c r="S1" s="1"/>
      <c r="T1" s="1"/>
      <c r="U1" s="1"/>
      <c r="V1" s="1"/>
      <c r="W1" s="1"/>
      <c r="X1" s="1"/>
      <c r="Y1" s="1"/>
      <c r="Z1" s="1"/>
    </row>
    <row r="2" spans="1:26" ht="151.5" customHeight="1" x14ac:dyDescent="0.2">
      <c r="A2" s="210"/>
      <c r="B2" s="198"/>
      <c r="C2" s="199"/>
      <c r="D2" s="1"/>
      <c r="E2" s="1"/>
      <c r="F2" s="1"/>
      <c r="G2" s="1"/>
      <c r="H2" s="1"/>
      <c r="I2" s="1"/>
      <c r="J2" s="1"/>
      <c r="K2" s="1"/>
      <c r="L2" s="1"/>
      <c r="M2" s="1"/>
      <c r="N2" s="1"/>
      <c r="O2" s="1"/>
      <c r="P2" s="1"/>
      <c r="Q2" s="1"/>
      <c r="R2" s="1"/>
      <c r="S2" s="1"/>
      <c r="T2" s="1"/>
      <c r="U2" s="1"/>
      <c r="V2" s="1"/>
      <c r="W2" s="1"/>
      <c r="X2" s="1"/>
      <c r="Y2" s="1"/>
      <c r="Z2" s="1"/>
    </row>
    <row r="3" spans="1:26" ht="103.5" customHeight="1" x14ac:dyDescent="0.45">
      <c r="A3" s="211" t="s">
        <v>394</v>
      </c>
      <c r="B3" s="231"/>
      <c r="C3" s="232"/>
      <c r="D3" s="1"/>
      <c r="E3" s="1"/>
      <c r="F3" s="1"/>
      <c r="G3" s="1"/>
      <c r="H3" s="1"/>
      <c r="I3" s="1"/>
      <c r="J3" s="1"/>
      <c r="K3" s="1"/>
      <c r="L3" s="1"/>
      <c r="M3" s="1"/>
      <c r="N3" s="1"/>
      <c r="O3" s="1"/>
      <c r="P3" s="1"/>
      <c r="Q3" s="1"/>
      <c r="R3" s="1"/>
      <c r="S3" s="1"/>
      <c r="T3" s="1"/>
      <c r="U3" s="1"/>
      <c r="V3" s="1"/>
      <c r="W3" s="1"/>
      <c r="X3" s="1"/>
      <c r="Y3" s="1"/>
      <c r="Z3" s="1"/>
    </row>
    <row r="4" spans="1:26" ht="15.75" customHeight="1" x14ac:dyDescent="0.25">
      <c r="A4" s="43" t="s">
        <v>55</v>
      </c>
      <c r="B4" s="214"/>
      <c r="C4" s="199"/>
      <c r="D4" s="1"/>
      <c r="E4" s="1"/>
      <c r="F4" s="1"/>
      <c r="G4" s="1"/>
      <c r="H4" s="1"/>
      <c r="I4" s="1"/>
      <c r="J4" s="1"/>
      <c r="K4" s="1"/>
      <c r="L4" s="1"/>
      <c r="M4" s="1"/>
      <c r="N4" s="1"/>
      <c r="O4" s="1"/>
      <c r="P4" s="1"/>
      <c r="Q4" s="1"/>
      <c r="R4" s="1"/>
      <c r="S4" s="1"/>
      <c r="T4" s="1"/>
      <c r="U4" s="1"/>
      <c r="V4" s="1"/>
      <c r="W4" s="1"/>
      <c r="X4" s="1"/>
      <c r="Y4" s="1"/>
      <c r="Z4" s="1"/>
    </row>
    <row r="5" spans="1:26" ht="15.75" customHeight="1" x14ac:dyDescent="0.25">
      <c r="A5" s="43" t="s">
        <v>56</v>
      </c>
      <c r="B5" s="214"/>
      <c r="C5" s="199"/>
      <c r="D5" s="1"/>
      <c r="E5" s="1"/>
      <c r="F5" s="1"/>
      <c r="G5" s="1"/>
      <c r="H5" s="1"/>
      <c r="I5" s="1"/>
      <c r="J5" s="1"/>
      <c r="K5" s="1"/>
      <c r="L5" s="1"/>
      <c r="M5" s="1"/>
      <c r="N5" s="1"/>
      <c r="O5" s="1"/>
      <c r="P5" s="1"/>
      <c r="Q5" s="1"/>
      <c r="R5" s="1"/>
      <c r="S5" s="1"/>
      <c r="T5" s="1"/>
      <c r="U5" s="1"/>
      <c r="V5" s="1"/>
      <c r="W5" s="1"/>
      <c r="X5" s="1"/>
      <c r="Y5" s="1"/>
      <c r="Z5" s="1"/>
    </row>
    <row r="6" spans="1:26" ht="15.75" customHeight="1" x14ac:dyDescent="0.25">
      <c r="A6" s="43" t="s">
        <v>57</v>
      </c>
      <c r="B6" s="214"/>
      <c r="C6" s="199"/>
      <c r="D6" s="1"/>
      <c r="E6" s="1"/>
      <c r="F6" s="1"/>
      <c r="G6" s="1"/>
      <c r="H6" s="1"/>
      <c r="I6" s="1"/>
      <c r="J6" s="1"/>
      <c r="K6" s="1"/>
      <c r="L6" s="1"/>
      <c r="M6" s="1"/>
      <c r="N6" s="1"/>
      <c r="O6" s="1"/>
      <c r="P6" s="1"/>
      <c r="Q6" s="1"/>
      <c r="R6" s="1"/>
      <c r="S6" s="1"/>
      <c r="T6" s="1"/>
      <c r="U6" s="1"/>
      <c r="V6" s="1"/>
      <c r="W6" s="1"/>
      <c r="X6" s="1"/>
      <c r="Y6" s="1"/>
      <c r="Z6" s="1"/>
    </row>
    <row r="7" spans="1:26" ht="15.75" customHeight="1" x14ac:dyDescent="0.25">
      <c r="A7" s="43" t="s">
        <v>58</v>
      </c>
      <c r="B7" s="214"/>
      <c r="C7" s="199"/>
      <c r="D7" s="1"/>
      <c r="E7" s="1"/>
      <c r="F7" s="1"/>
      <c r="G7" s="1"/>
      <c r="H7" s="1"/>
      <c r="I7" s="1"/>
      <c r="J7" s="1"/>
      <c r="K7" s="1"/>
      <c r="L7" s="1"/>
      <c r="M7" s="1"/>
      <c r="N7" s="1"/>
      <c r="O7" s="1"/>
      <c r="P7" s="1"/>
      <c r="Q7" s="1"/>
      <c r="R7" s="1"/>
      <c r="S7" s="1"/>
      <c r="T7" s="1"/>
      <c r="U7" s="1"/>
      <c r="V7" s="1"/>
      <c r="W7" s="1"/>
      <c r="X7" s="1"/>
      <c r="Y7" s="1"/>
      <c r="Z7" s="1"/>
    </row>
    <row r="8" spans="1:26" ht="15.75" customHeight="1" x14ac:dyDescent="0.25">
      <c r="A8" s="44"/>
      <c r="B8" s="44"/>
      <c r="C8" s="44"/>
      <c r="D8" s="1"/>
      <c r="E8" s="1"/>
      <c r="F8" s="1"/>
      <c r="G8" s="1"/>
      <c r="H8" s="1"/>
      <c r="I8" s="1"/>
      <c r="J8" s="1"/>
      <c r="K8" s="1"/>
      <c r="L8" s="1"/>
      <c r="M8" s="1"/>
      <c r="N8" s="1"/>
      <c r="O8" s="1"/>
      <c r="P8" s="1"/>
      <c r="Q8" s="1"/>
      <c r="R8" s="1"/>
      <c r="S8" s="1"/>
      <c r="T8" s="1"/>
      <c r="U8" s="1"/>
      <c r="V8" s="1"/>
      <c r="W8" s="1"/>
      <c r="X8" s="1"/>
      <c r="Y8" s="1"/>
      <c r="Z8" s="1"/>
    </row>
    <row r="9" spans="1:26" ht="38.25" customHeight="1" x14ac:dyDescent="0.25">
      <c r="A9" s="85" t="s">
        <v>59</v>
      </c>
      <c r="B9" s="45" t="s">
        <v>60</v>
      </c>
      <c r="C9" s="46" t="s">
        <v>63</v>
      </c>
      <c r="D9" s="1"/>
      <c r="E9" s="1"/>
      <c r="F9" s="1"/>
      <c r="G9" s="1"/>
      <c r="H9" s="1"/>
      <c r="I9" s="1"/>
      <c r="J9" s="1"/>
      <c r="K9" s="1"/>
      <c r="L9" s="1"/>
      <c r="M9" s="1"/>
      <c r="N9" s="1"/>
      <c r="O9" s="1"/>
      <c r="P9" s="1"/>
      <c r="Q9" s="1"/>
      <c r="R9" s="1"/>
      <c r="S9" s="1"/>
      <c r="T9" s="1"/>
      <c r="U9" s="1"/>
      <c r="V9" s="1"/>
      <c r="W9" s="1"/>
      <c r="X9" s="1"/>
      <c r="Y9" s="1"/>
      <c r="Z9" s="1"/>
    </row>
    <row r="10" spans="1:26" ht="15.75" customHeight="1" x14ac:dyDescent="0.2">
      <c r="A10" s="47">
        <f>Rezultatai!B4</f>
        <v>142</v>
      </c>
      <c r="B10" s="48">
        <f>Rezultatai!C4</f>
        <v>0.54406130268199238</v>
      </c>
      <c r="C10" s="49" t="str">
        <f>IF(B10=0,"Pre-Emerging",IF(B10&lt;=0.333,"Emerging",IF(B10&lt;=0.666,"Developing","Excelling")))</f>
        <v>Developing</v>
      </c>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5">
      <c r="A11" s="44"/>
      <c r="B11" s="44"/>
      <c r="C11" s="44"/>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3">
      <c r="A12" s="233" t="s">
        <v>389</v>
      </c>
      <c r="B12" s="234"/>
      <c r="C12" s="235"/>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236" t="s">
        <v>408</v>
      </c>
      <c r="B13" s="237"/>
      <c r="C13" s="238"/>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50" t="s">
        <v>403</v>
      </c>
      <c r="B14" s="239" t="s">
        <v>409</v>
      </c>
      <c r="C14" s="213"/>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51" t="s">
        <v>404</v>
      </c>
      <c r="B15" s="214"/>
      <c r="C15" s="199"/>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52" t="s">
        <v>405</v>
      </c>
      <c r="B16" s="214"/>
      <c r="C16" s="199"/>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53" t="s">
        <v>406</v>
      </c>
      <c r="B17" s="214"/>
      <c r="C17" s="199"/>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5">
      <c r="A18" s="44"/>
      <c r="B18" s="44"/>
      <c r="C18" s="44"/>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3">
      <c r="A19" s="240" t="s">
        <v>61</v>
      </c>
      <c r="B19" s="241"/>
      <c r="C19" s="242"/>
      <c r="D19" s="1"/>
      <c r="E19" s="1"/>
      <c r="F19" s="1"/>
      <c r="G19" s="1"/>
      <c r="H19" s="1"/>
      <c r="I19" s="1"/>
      <c r="J19" s="1"/>
      <c r="K19" s="1"/>
      <c r="L19" s="1"/>
      <c r="M19" s="1"/>
      <c r="N19" s="1"/>
      <c r="O19" s="1"/>
      <c r="P19" s="1"/>
      <c r="Q19" s="1"/>
      <c r="R19" s="1"/>
      <c r="S19" s="1"/>
      <c r="T19" s="1"/>
      <c r="U19" s="1"/>
      <c r="V19" s="1"/>
      <c r="W19" s="1"/>
      <c r="X19" s="1"/>
      <c r="Y19" s="1"/>
      <c r="Z19" s="1"/>
    </row>
    <row r="20" spans="1:26" ht="46.5" customHeight="1" x14ac:dyDescent="0.25">
      <c r="A20" s="54" t="s">
        <v>72</v>
      </c>
      <c r="B20" s="55" t="s">
        <v>62</v>
      </c>
      <c r="C20" s="56" t="s">
        <v>64</v>
      </c>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47">
        <f>Rezultatai!B5</f>
        <v>33</v>
      </c>
      <c r="B21" s="48">
        <f>Rezultatai!C5</f>
        <v>0.52380952380952384</v>
      </c>
      <c r="C21" s="49" t="str">
        <f>IF(B21=0,"Pre-Emerging",IF(B21&lt;=0.333,"Emerging",IF(B21&lt;=0.666,"Developing","Excelling")))</f>
        <v>Developing</v>
      </c>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36"/>
      <c r="B22" s="35"/>
      <c r="C22" s="35"/>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206" t="s">
        <v>398</v>
      </c>
      <c r="B23" s="207"/>
      <c r="C23" s="208"/>
      <c r="D23" s="1"/>
      <c r="E23" s="1"/>
      <c r="F23" s="1"/>
      <c r="G23" s="1"/>
      <c r="H23" s="1"/>
      <c r="I23" s="1"/>
      <c r="J23" s="1"/>
      <c r="K23" s="1"/>
      <c r="L23" s="1"/>
      <c r="M23" s="1"/>
      <c r="N23" s="1"/>
      <c r="O23" s="1"/>
      <c r="P23" s="1"/>
      <c r="Q23" s="1"/>
      <c r="R23" s="1"/>
      <c r="S23" s="1"/>
      <c r="T23" s="1"/>
      <c r="U23" s="1"/>
      <c r="V23" s="1"/>
      <c r="W23" s="1"/>
      <c r="X23" s="1"/>
      <c r="Y23" s="1"/>
      <c r="Z23" s="1"/>
    </row>
    <row r="24" spans="1:26" ht="33" customHeight="1" x14ac:dyDescent="0.2">
      <c r="A24" s="197"/>
      <c r="B24" s="198"/>
      <c r="C24" s="199"/>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206" t="s">
        <v>71</v>
      </c>
      <c r="B25" s="207"/>
      <c r="C25" s="208"/>
      <c r="D25" s="1"/>
      <c r="E25" s="1"/>
      <c r="F25" s="1"/>
      <c r="G25" s="1"/>
      <c r="H25" s="1"/>
      <c r="I25" s="1"/>
      <c r="J25" s="1"/>
      <c r="K25" s="1"/>
      <c r="L25" s="1"/>
      <c r="M25" s="1"/>
      <c r="N25" s="1"/>
      <c r="O25" s="1"/>
      <c r="P25" s="1"/>
      <c r="Q25" s="1"/>
      <c r="R25" s="1"/>
      <c r="S25" s="1"/>
      <c r="T25" s="1"/>
      <c r="U25" s="1"/>
      <c r="V25" s="1"/>
      <c r="W25" s="1"/>
      <c r="X25" s="1"/>
      <c r="Y25" s="1"/>
      <c r="Z25" s="1"/>
    </row>
    <row r="26" spans="1:26" ht="32.25" customHeight="1" x14ac:dyDescent="0.2">
      <c r="A26" s="197"/>
      <c r="B26" s="198"/>
      <c r="C26" s="199"/>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206" t="s">
        <v>65</v>
      </c>
      <c r="B27" s="207"/>
      <c r="C27" s="208"/>
      <c r="D27" s="1"/>
      <c r="E27" s="1"/>
      <c r="F27" s="1"/>
      <c r="G27" s="1"/>
      <c r="H27" s="1"/>
      <c r="I27" s="1"/>
      <c r="J27" s="1"/>
      <c r="K27" s="1"/>
      <c r="L27" s="1"/>
      <c r="M27" s="1"/>
      <c r="N27" s="1"/>
      <c r="O27" s="1"/>
      <c r="P27" s="1"/>
      <c r="Q27" s="1"/>
      <c r="R27" s="1"/>
      <c r="S27" s="1"/>
      <c r="T27" s="1"/>
      <c r="U27" s="1"/>
      <c r="V27" s="1"/>
      <c r="W27" s="1"/>
      <c r="X27" s="1"/>
      <c r="Y27" s="1"/>
      <c r="Z27" s="1"/>
    </row>
    <row r="28" spans="1:26" ht="31.5" customHeight="1" x14ac:dyDescent="0.2">
      <c r="A28" s="197"/>
      <c r="B28" s="198"/>
      <c r="C28" s="199"/>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206" t="s">
        <v>66</v>
      </c>
      <c r="B29" s="207"/>
      <c r="C29" s="208"/>
      <c r="D29" s="1"/>
      <c r="E29" s="1"/>
      <c r="F29" s="1"/>
      <c r="G29" s="1"/>
      <c r="H29" s="1"/>
      <c r="I29" s="1"/>
      <c r="J29" s="1"/>
      <c r="K29" s="1"/>
      <c r="L29" s="1"/>
      <c r="M29" s="1"/>
      <c r="N29" s="1"/>
      <c r="O29" s="1"/>
      <c r="P29" s="1"/>
      <c r="Q29" s="1"/>
      <c r="R29" s="1"/>
      <c r="S29" s="1"/>
      <c r="T29" s="1"/>
      <c r="U29" s="1"/>
      <c r="V29" s="1"/>
      <c r="W29" s="1"/>
      <c r="X29" s="1"/>
      <c r="Y29" s="1"/>
      <c r="Z29" s="1"/>
    </row>
    <row r="30" spans="1:26" ht="30" customHeight="1" x14ac:dyDescent="0.2">
      <c r="A30" s="197"/>
      <c r="B30" s="198"/>
      <c r="C30" s="199"/>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206" t="s">
        <v>67</v>
      </c>
      <c r="B31" s="207"/>
      <c r="C31" s="208"/>
      <c r="D31" s="1"/>
      <c r="E31" s="1"/>
      <c r="F31" s="1"/>
      <c r="G31" s="1"/>
      <c r="H31" s="1"/>
      <c r="I31" s="1"/>
      <c r="J31" s="1"/>
      <c r="K31" s="1"/>
      <c r="L31" s="1"/>
      <c r="M31" s="1"/>
      <c r="N31" s="1"/>
      <c r="O31" s="1"/>
      <c r="P31" s="1"/>
      <c r="Q31" s="1"/>
      <c r="R31" s="1"/>
      <c r="S31" s="1"/>
      <c r="T31" s="1"/>
      <c r="U31" s="1"/>
      <c r="V31" s="1"/>
      <c r="W31" s="1"/>
      <c r="X31" s="1"/>
      <c r="Y31" s="1"/>
      <c r="Z31" s="1"/>
    </row>
    <row r="32" spans="1:26" ht="30.75" customHeight="1" x14ac:dyDescent="0.2">
      <c r="A32" s="197"/>
      <c r="B32" s="198"/>
      <c r="C32" s="199"/>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200" t="s">
        <v>68</v>
      </c>
      <c r="B33" s="201"/>
      <c r="C33" s="202"/>
      <c r="D33" s="1"/>
      <c r="E33" s="1"/>
      <c r="F33" s="1"/>
      <c r="G33" s="1"/>
      <c r="H33" s="1"/>
      <c r="I33" s="1"/>
      <c r="J33" s="1"/>
      <c r="K33" s="1"/>
      <c r="L33" s="1"/>
      <c r="M33" s="1"/>
      <c r="N33" s="1"/>
      <c r="O33" s="1"/>
      <c r="P33" s="1"/>
      <c r="Q33" s="1"/>
      <c r="R33" s="1"/>
      <c r="S33" s="1"/>
      <c r="T33" s="1"/>
      <c r="U33" s="1"/>
      <c r="V33" s="1"/>
      <c r="W33" s="1"/>
      <c r="X33" s="1"/>
      <c r="Y33" s="1"/>
      <c r="Z33" s="1"/>
    </row>
    <row r="34" spans="1:26" ht="34.5" customHeight="1" x14ac:dyDescent="0.2">
      <c r="A34" s="214"/>
      <c r="B34" s="198"/>
      <c r="C34" s="199"/>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57"/>
      <c r="B35" s="57"/>
      <c r="C35" s="57"/>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225" t="s">
        <v>391</v>
      </c>
      <c r="B36" s="226"/>
      <c r="C36" s="227"/>
      <c r="D36" s="1"/>
      <c r="E36" s="1"/>
      <c r="F36" s="1"/>
      <c r="G36" s="1"/>
      <c r="H36" s="1"/>
      <c r="I36" s="1"/>
      <c r="J36" s="1"/>
      <c r="K36" s="1"/>
      <c r="L36" s="1"/>
      <c r="M36" s="1"/>
      <c r="N36" s="1"/>
      <c r="O36" s="1"/>
      <c r="P36" s="1"/>
      <c r="Q36" s="1"/>
      <c r="R36" s="1"/>
      <c r="S36" s="1"/>
      <c r="T36" s="1"/>
      <c r="U36" s="1"/>
      <c r="V36" s="1"/>
      <c r="W36" s="1"/>
      <c r="X36" s="1"/>
      <c r="Y36" s="1"/>
      <c r="Z36" s="1"/>
    </row>
    <row r="37" spans="1:26" ht="39.75" customHeight="1" x14ac:dyDescent="0.25">
      <c r="A37" s="54" t="s">
        <v>69</v>
      </c>
      <c r="B37" s="55" t="s">
        <v>74</v>
      </c>
      <c r="C37" s="55" t="s">
        <v>70</v>
      </c>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47">
        <f>Rezultatai!B6</f>
        <v>55</v>
      </c>
      <c r="B38" s="48">
        <f>Rezultatai!C6</f>
        <v>0.5092592592592593</v>
      </c>
      <c r="C38" s="49" t="str">
        <f>IF(B38=0,"Pre-Emerging",IF(B38&lt;=0.333,"Emerging",IF(B38&lt;=0.666,"Developing","Excelling")))</f>
        <v>Developing</v>
      </c>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58"/>
      <c r="B39" s="58"/>
      <c r="C39" s="58"/>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206" t="s">
        <v>398</v>
      </c>
      <c r="B40" s="207"/>
      <c r="C40" s="208"/>
      <c r="D40" s="1"/>
      <c r="E40" s="1"/>
      <c r="F40" s="1"/>
      <c r="G40" s="1"/>
      <c r="H40" s="1"/>
      <c r="I40" s="1"/>
      <c r="J40" s="1"/>
      <c r="K40" s="1"/>
      <c r="L40" s="1"/>
      <c r="M40" s="1"/>
      <c r="N40" s="1"/>
      <c r="O40" s="1"/>
      <c r="P40" s="1"/>
      <c r="Q40" s="1"/>
      <c r="R40" s="1"/>
      <c r="S40" s="1"/>
      <c r="T40" s="1"/>
      <c r="U40" s="1"/>
      <c r="V40" s="1"/>
      <c r="W40" s="1"/>
      <c r="X40" s="1"/>
      <c r="Y40" s="1"/>
      <c r="Z40" s="1"/>
    </row>
    <row r="41" spans="1:26" ht="27.75" customHeight="1" x14ac:dyDescent="0.2">
      <c r="A41" s="197"/>
      <c r="B41" s="198"/>
      <c r="C41" s="199"/>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206" t="s">
        <v>71</v>
      </c>
      <c r="B42" s="207"/>
      <c r="C42" s="208"/>
      <c r="D42" s="1"/>
      <c r="E42" s="1"/>
      <c r="F42" s="1"/>
      <c r="G42" s="1"/>
      <c r="H42" s="1"/>
      <c r="I42" s="1"/>
      <c r="J42" s="1"/>
      <c r="K42" s="1"/>
      <c r="L42" s="1"/>
      <c r="M42" s="1"/>
      <c r="N42" s="1"/>
      <c r="O42" s="1"/>
      <c r="P42" s="1"/>
      <c r="Q42" s="1"/>
      <c r="R42" s="1"/>
      <c r="S42" s="1"/>
      <c r="T42" s="1"/>
      <c r="U42" s="1"/>
      <c r="V42" s="1"/>
      <c r="W42" s="1"/>
      <c r="X42" s="1"/>
      <c r="Y42" s="1"/>
      <c r="Z42" s="1"/>
    </row>
    <row r="43" spans="1:26" ht="33.75" customHeight="1" x14ac:dyDescent="0.2">
      <c r="A43" s="197"/>
      <c r="B43" s="198"/>
      <c r="C43" s="199"/>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206" t="s">
        <v>65</v>
      </c>
      <c r="B44" s="207"/>
      <c r="C44" s="208"/>
      <c r="D44" s="1"/>
      <c r="E44" s="1"/>
      <c r="F44" s="1"/>
      <c r="G44" s="1"/>
      <c r="H44" s="1"/>
      <c r="I44" s="1"/>
      <c r="J44" s="1"/>
      <c r="K44" s="1"/>
      <c r="L44" s="1"/>
      <c r="M44" s="1"/>
      <c r="N44" s="1"/>
      <c r="O44" s="1"/>
      <c r="P44" s="1"/>
      <c r="Q44" s="1"/>
      <c r="R44" s="1"/>
      <c r="S44" s="1"/>
      <c r="T44" s="1"/>
      <c r="U44" s="1"/>
      <c r="V44" s="1"/>
      <c r="W44" s="1"/>
      <c r="X44" s="1"/>
      <c r="Y44" s="1"/>
      <c r="Z44" s="1"/>
    </row>
    <row r="45" spans="1:26" ht="34.5" customHeight="1" x14ac:dyDescent="0.2">
      <c r="A45" s="197"/>
      <c r="B45" s="198"/>
      <c r="C45" s="199"/>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206" t="s">
        <v>66</v>
      </c>
      <c r="B46" s="207"/>
      <c r="C46" s="208"/>
      <c r="D46" s="1"/>
      <c r="E46" s="1"/>
      <c r="F46" s="1"/>
      <c r="G46" s="1"/>
      <c r="H46" s="1"/>
      <c r="I46" s="1"/>
      <c r="J46" s="1"/>
      <c r="K46" s="1"/>
      <c r="L46" s="1"/>
      <c r="M46" s="1"/>
      <c r="N46" s="1"/>
      <c r="O46" s="1"/>
      <c r="P46" s="1"/>
      <c r="Q46" s="1"/>
      <c r="R46" s="1"/>
      <c r="S46" s="1"/>
      <c r="T46" s="1"/>
      <c r="U46" s="1"/>
      <c r="V46" s="1"/>
      <c r="W46" s="1"/>
      <c r="X46" s="1"/>
      <c r="Y46" s="1"/>
      <c r="Z46" s="1"/>
    </row>
    <row r="47" spans="1:26" ht="39" customHeight="1" x14ac:dyDescent="0.2">
      <c r="A47" s="197"/>
      <c r="B47" s="198"/>
      <c r="C47" s="199"/>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206" t="s">
        <v>67</v>
      </c>
      <c r="B48" s="207"/>
      <c r="C48" s="208"/>
      <c r="D48" s="1"/>
      <c r="E48" s="1"/>
      <c r="F48" s="1"/>
      <c r="G48" s="1"/>
      <c r="H48" s="1"/>
      <c r="I48" s="1"/>
      <c r="J48" s="1"/>
      <c r="K48" s="1"/>
      <c r="L48" s="1"/>
      <c r="M48" s="1"/>
      <c r="N48" s="1"/>
      <c r="O48" s="1"/>
      <c r="P48" s="1"/>
      <c r="Q48" s="1"/>
      <c r="R48" s="1"/>
      <c r="S48" s="1"/>
      <c r="T48" s="1"/>
      <c r="U48" s="1"/>
      <c r="V48" s="1"/>
      <c r="W48" s="1"/>
      <c r="X48" s="1"/>
      <c r="Y48" s="1"/>
      <c r="Z48" s="1"/>
    </row>
    <row r="49" spans="1:26" ht="33" customHeight="1" x14ac:dyDescent="0.2">
      <c r="A49" s="197"/>
      <c r="B49" s="198"/>
      <c r="C49" s="199"/>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200" t="s">
        <v>68</v>
      </c>
      <c r="B50" s="201"/>
      <c r="C50" s="202"/>
      <c r="D50" s="1"/>
      <c r="E50" s="1"/>
      <c r="F50" s="1"/>
      <c r="G50" s="1"/>
      <c r="H50" s="1"/>
      <c r="I50" s="1"/>
      <c r="J50" s="1"/>
      <c r="K50" s="1"/>
      <c r="L50" s="1"/>
      <c r="M50" s="1"/>
      <c r="N50" s="1"/>
      <c r="O50" s="1"/>
      <c r="P50" s="1"/>
      <c r="Q50" s="1"/>
      <c r="R50" s="1"/>
      <c r="S50" s="1"/>
      <c r="T50" s="1"/>
      <c r="U50" s="1"/>
      <c r="V50" s="1"/>
      <c r="W50" s="1"/>
      <c r="X50" s="1"/>
      <c r="Y50" s="1"/>
      <c r="Z50" s="1"/>
    </row>
    <row r="51" spans="1:26" ht="36.75" customHeight="1" x14ac:dyDescent="0.2">
      <c r="A51" s="197"/>
      <c r="B51" s="198"/>
      <c r="C51" s="199"/>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59"/>
      <c r="B52" s="36"/>
      <c r="C52" s="36"/>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228" t="s">
        <v>177</v>
      </c>
      <c r="B53" s="229"/>
      <c r="C53" s="230"/>
      <c r="D53" s="1"/>
      <c r="E53" s="1"/>
      <c r="F53" s="1"/>
      <c r="G53" s="1"/>
      <c r="H53" s="1"/>
      <c r="I53" s="1"/>
      <c r="J53" s="1"/>
      <c r="K53" s="1"/>
      <c r="L53" s="1"/>
      <c r="M53" s="1"/>
      <c r="N53" s="1"/>
      <c r="O53" s="1"/>
      <c r="P53" s="1"/>
      <c r="Q53" s="1"/>
      <c r="R53" s="1"/>
      <c r="S53" s="1"/>
      <c r="T53" s="1"/>
      <c r="U53" s="1"/>
      <c r="V53" s="1"/>
      <c r="W53" s="1"/>
      <c r="X53" s="1"/>
      <c r="Y53" s="1"/>
      <c r="Z53" s="1"/>
    </row>
    <row r="54" spans="1:26" ht="42" customHeight="1" x14ac:dyDescent="0.25">
      <c r="A54" s="54" t="s">
        <v>73</v>
      </c>
      <c r="B54" s="55" t="s">
        <v>75</v>
      </c>
      <c r="C54" s="60" t="s">
        <v>70</v>
      </c>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47">
        <f>Rezultatai!B7</f>
        <v>20</v>
      </c>
      <c r="B55" s="48">
        <f>Rezultatai!C7</f>
        <v>0.55555555555555558</v>
      </c>
      <c r="C55" s="49" t="str">
        <f>IF(B55=0,"Pre-Emerging",IF(B55&lt;=0.333,"Emerging",IF(B55&lt;=0.666,"Developing","Excelling")))</f>
        <v>Developing</v>
      </c>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61"/>
      <c r="B56" s="35"/>
      <c r="C56" s="35"/>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206" t="s">
        <v>398</v>
      </c>
      <c r="B57" s="207"/>
      <c r="C57" s="208"/>
      <c r="D57" s="1"/>
      <c r="E57" s="1"/>
      <c r="F57" s="1"/>
      <c r="G57" s="1"/>
      <c r="H57" s="1"/>
      <c r="I57" s="1"/>
      <c r="J57" s="1"/>
      <c r="K57" s="1"/>
      <c r="L57" s="1"/>
      <c r="M57" s="1"/>
      <c r="N57" s="1"/>
      <c r="O57" s="1"/>
      <c r="P57" s="1"/>
      <c r="Q57" s="1"/>
      <c r="R57" s="1"/>
      <c r="S57" s="1"/>
      <c r="T57" s="1"/>
      <c r="U57" s="1"/>
      <c r="V57" s="1"/>
      <c r="W57" s="1"/>
      <c r="X57" s="1"/>
      <c r="Y57" s="1"/>
      <c r="Z57" s="1"/>
    </row>
    <row r="58" spans="1:26" ht="30" customHeight="1" x14ac:dyDescent="0.2">
      <c r="A58" s="197"/>
      <c r="B58" s="198"/>
      <c r="C58" s="199"/>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206" t="s">
        <v>71</v>
      </c>
      <c r="B59" s="207"/>
      <c r="C59" s="208"/>
      <c r="D59" s="1"/>
      <c r="E59" s="1"/>
      <c r="F59" s="1"/>
      <c r="G59" s="1"/>
      <c r="H59" s="1"/>
      <c r="I59" s="1"/>
      <c r="J59" s="1"/>
      <c r="K59" s="1"/>
      <c r="L59" s="1"/>
      <c r="M59" s="1"/>
      <c r="N59" s="1"/>
      <c r="O59" s="1"/>
      <c r="P59" s="1"/>
      <c r="Q59" s="1"/>
      <c r="R59" s="1"/>
      <c r="S59" s="1"/>
      <c r="T59" s="1"/>
      <c r="U59" s="1"/>
      <c r="V59" s="1"/>
      <c r="W59" s="1"/>
      <c r="X59" s="1"/>
      <c r="Y59" s="1"/>
      <c r="Z59" s="1"/>
    </row>
    <row r="60" spans="1:26" ht="33" customHeight="1" x14ac:dyDescent="0.2">
      <c r="A60" s="197"/>
      <c r="B60" s="198"/>
      <c r="C60" s="199"/>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206" t="s">
        <v>65</v>
      </c>
      <c r="B61" s="207"/>
      <c r="C61" s="208"/>
      <c r="D61" s="1"/>
      <c r="E61" s="1"/>
      <c r="F61" s="1"/>
      <c r="G61" s="1"/>
      <c r="H61" s="1"/>
      <c r="I61" s="1"/>
      <c r="J61" s="1"/>
      <c r="K61" s="1"/>
      <c r="L61" s="1"/>
      <c r="M61" s="1"/>
      <c r="N61" s="1"/>
      <c r="O61" s="1"/>
      <c r="P61" s="1"/>
      <c r="Q61" s="1"/>
      <c r="R61" s="1"/>
      <c r="S61" s="1"/>
      <c r="T61" s="1"/>
      <c r="U61" s="1"/>
      <c r="V61" s="1"/>
      <c r="W61" s="1"/>
      <c r="X61" s="1"/>
      <c r="Y61" s="1"/>
      <c r="Z61" s="1"/>
    </row>
    <row r="62" spans="1:26" ht="27" customHeight="1" x14ac:dyDescent="0.2">
      <c r="A62" s="197"/>
      <c r="B62" s="198"/>
      <c r="C62" s="199"/>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206" t="s">
        <v>66</v>
      </c>
      <c r="B63" s="207"/>
      <c r="C63" s="208"/>
      <c r="D63" s="1"/>
      <c r="E63" s="1"/>
      <c r="F63" s="1"/>
      <c r="G63" s="1"/>
      <c r="H63" s="1"/>
      <c r="I63" s="1"/>
      <c r="J63" s="1"/>
      <c r="K63" s="1"/>
      <c r="L63" s="1"/>
      <c r="M63" s="1"/>
      <c r="N63" s="1"/>
      <c r="O63" s="1"/>
      <c r="P63" s="1"/>
      <c r="Q63" s="1"/>
      <c r="R63" s="1"/>
      <c r="S63" s="1"/>
      <c r="T63" s="1"/>
      <c r="U63" s="1"/>
      <c r="V63" s="1"/>
      <c r="W63" s="1"/>
      <c r="X63" s="1"/>
      <c r="Y63" s="1"/>
      <c r="Z63" s="1"/>
    </row>
    <row r="64" spans="1:26" ht="30.75" customHeight="1" x14ac:dyDescent="0.2">
      <c r="A64" s="197"/>
      <c r="B64" s="198"/>
      <c r="C64" s="199"/>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206" t="s">
        <v>67</v>
      </c>
      <c r="B65" s="207"/>
      <c r="C65" s="208"/>
      <c r="D65" s="1"/>
      <c r="E65" s="1"/>
      <c r="F65" s="1"/>
      <c r="G65" s="1"/>
      <c r="H65" s="1"/>
      <c r="I65" s="1"/>
      <c r="J65" s="1"/>
      <c r="K65" s="1"/>
      <c r="L65" s="1"/>
      <c r="M65" s="1"/>
      <c r="N65" s="1"/>
      <c r="O65" s="1"/>
      <c r="P65" s="1"/>
      <c r="Q65" s="1"/>
      <c r="R65" s="1"/>
      <c r="S65" s="1"/>
      <c r="T65" s="1"/>
      <c r="U65" s="1"/>
      <c r="V65" s="1"/>
      <c r="W65" s="1"/>
      <c r="X65" s="1"/>
      <c r="Y65" s="1"/>
      <c r="Z65" s="1"/>
    </row>
    <row r="66" spans="1:26" ht="33" customHeight="1" x14ac:dyDescent="0.2">
      <c r="A66" s="197"/>
      <c r="B66" s="198"/>
      <c r="C66" s="199"/>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200" t="s">
        <v>68</v>
      </c>
      <c r="B67" s="201"/>
      <c r="C67" s="202"/>
      <c r="D67" s="1"/>
      <c r="E67" s="1"/>
      <c r="F67" s="1"/>
      <c r="G67" s="1"/>
      <c r="H67" s="1"/>
      <c r="I67" s="1"/>
      <c r="J67" s="1"/>
      <c r="K67" s="1"/>
      <c r="L67" s="1"/>
      <c r="M67" s="1"/>
      <c r="N67" s="1"/>
      <c r="O67" s="1"/>
      <c r="P67" s="1"/>
      <c r="Q67" s="1"/>
      <c r="R67" s="1"/>
      <c r="S67" s="1"/>
      <c r="T67" s="1"/>
      <c r="U67" s="1"/>
      <c r="V67" s="1"/>
      <c r="W67" s="1"/>
      <c r="X67" s="1"/>
      <c r="Y67" s="1"/>
      <c r="Z67" s="1"/>
    </row>
    <row r="68" spans="1:26" ht="30.75" customHeight="1" x14ac:dyDescent="0.2">
      <c r="A68" s="197"/>
      <c r="B68" s="198"/>
      <c r="C68" s="199"/>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59"/>
      <c r="B69" s="36"/>
      <c r="C69" s="36"/>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203" t="s">
        <v>127</v>
      </c>
      <c r="B70" s="204"/>
      <c r="C70" s="205"/>
      <c r="D70" s="1"/>
      <c r="E70" s="1"/>
      <c r="F70" s="1"/>
      <c r="G70" s="1"/>
      <c r="H70" s="1"/>
      <c r="I70" s="1"/>
      <c r="J70" s="1"/>
      <c r="K70" s="1"/>
      <c r="L70" s="1"/>
      <c r="M70" s="1"/>
      <c r="N70" s="1"/>
      <c r="O70" s="1"/>
      <c r="P70" s="1"/>
      <c r="Q70" s="1"/>
      <c r="R70" s="1"/>
      <c r="S70" s="1"/>
      <c r="T70" s="1"/>
      <c r="U70" s="1"/>
      <c r="V70" s="1"/>
      <c r="W70" s="1"/>
      <c r="X70" s="1"/>
      <c r="Y70" s="1"/>
      <c r="Z70" s="1"/>
    </row>
    <row r="71" spans="1:26" ht="36" customHeight="1" x14ac:dyDescent="0.25">
      <c r="A71" s="54" t="s">
        <v>76</v>
      </c>
      <c r="B71" s="55" t="s">
        <v>74</v>
      </c>
      <c r="C71" s="56" t="s">
        <v>77</v>
      </c>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47">
        <f>Rezultatai!B8</f>
        <v>34</v>
      </c>
      <c r="B72" s="48">
        <f>Rezultatai!C8</f>
        <v>0.62962962962962965</v>
      </c>
      <c r="C72" s="49" t="str">
        <f>IF(B72=0,"Pre-Emerging",IF(B72&lt;=0.333,"Emerging",IF(B72&lt;=0.666,"Developing","Excelling")))</f>
        <v>Developing</v>
      </c>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61"/>
      <c r="B73" s="35"/>
      <c r="C73" s="35"/>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206" t="s">
        <v>398</v>
      </c>
      <c r="B74" s="207"/>
      <c r="C74" s="208"/>
      <c r="D74" s="1"/>
      <c r="E74" s="1"/>
      <c r="F74" s="1"/>
      <c r="G74" s="1"/>
      <c r="H74" s="1"/>
      <c r="I74" s="1"/>
      <c r="J74" s="1"/>
      <c r="K74" s="1"/>
      <c r="L74" s="1"/>
      <c r="M74" s="1"/>
      <c r="N74" s="1"/>
      <c r="O74" s="1"/>
      <c r="P74" s="1"/>
      <c r="Q74" s="1"/>
      <c r="R74" s="1"/>
      <c r="S74" s="1"/>
      <c r="T74" s="1"/>
      <c r="U74" s="1"/>
      <c r="V74" s="1"/>
      <c r="W74" s="1"/>
      <c r="X74" s="1"/>
      <c r="Y74" s="1"/>
      <c r="Z74" s="1"/>
    </row>
    <row r="75" spans="1:26" ht="33.75" customHeight="1" x14ac:dyDescent="0.2">
      <c r="A75" s="197"/>
      <c r="B75" s="198"/>
      <c r="C75" s="199"/>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206" t="s">
        <v>71</v>
      </c>
      <c r="B76" s="207"/>
      <c r="C76" s="208"/>
      <c r="D76" s="1"/>
      <c r="E76" s="1"/>
      <c r="F76" s="1"/>
      <c r="G76" s="1"/>
      <c r="H76" s="1"/>
      <c r="I76" s="1"/>
      <c r="J76" s="1"/>
      <c r="K76" s="1"/>
      <c r="L76" s="1"/>
      <c r="M76" s="1"/>
      <c r="N76" s="1"/>
      <c r="O76" s="1"/>
      <c r="P76" s="1"/>
      <c r="Q76" s="1"/>
      <c r="R76" s="1"/>
      <c r="S76" s="1"/>
      <c r="T76" s="1"/>
      <c r="U76" s="1"/>
      <c r="V76" s="1"/>
      <c r="W76" s="1"/>
      <c r="X76" s="1"/>
      <c r="Y76" s="1"/>
      <c r="Z76" s="1"/>
    </row>
    <row r="77" spans="1:26" ht="28.5" customHeight="1" x14ac:dyDescent="0.2">
      <c r="A77" s="197"/>
      <c r="B77" s="198"/>
      <c r="C77" s="199"/>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206" t="s">
        <v>66</v>
      </c>
      <c r="B78" s="207"/>
      <c r="C78" s="208"/>
      <c r="D78" s="1"/>
      <c r="E78" s="1"/>
      <c r="F78" s="1"/>
      <c r="G78" s="1"/>
      <c r="H78" s="1"/>
      <c r="I78" s="1"/>
      <c r="J78" s="1"/>
      <c r="K78" s="1"/>
      <c r="L78" s="1"/>
      <c r="M78" s="1"/>
      <c r="N78" s="1"/>
      <c r="O78" s="1"/>
      <c r="P78" s="1"/>
      <c r="Q78" s="1"/>
      <c r="R78" s="1"/>
      <c r="S78" s="1"/>
      <c r="T78" s="1"/>
      <c r="U78" s="1"/>
      <c r="V78" s="1"/>
      <c r="W78" s="1"/>
      <c r="X78" s="1"/>
      <c r="Y78" s="1"/>
      <c r="Z78" s="1"/>
    </row>
    <row r="79" spans="1:26" ht="25.5" customHeight="1" x14ac:dyDescent="0.2">
      <c r="A79" s="197"/>
      <c r="B79" s="198"/>
      <c r="C79" s="199"/>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206" t="s">
        <v>66</v>
      </c>
      <c r="B80" s="207"/>
      <c r="C80" s="208"/>
      <c r="D80" s="1"/>
      <c r="E80" s="1"/>
      <c r="F80" s="1"/>
      <c r="G80" s="1"/>
      <c r="H80" s="1"/>
      <c r="I80" s="1"/>
      <c r="J80" s="1"/>
      <c r="K80" s="1"/>
      <c r="L80" s="1"/>
      <c r="M80" s="1"/>
      <c r="N80" s="1"/>
      <c r="O80" s="1"/>
      <c r="P80" s="1"/>
      <c r="Q80" s="1"/>
      <c r="R80" s="1"/>
      <c r="S80" s="1"/>
      <c r="T80" s="1"/>
      <c r="U80" s="1"/>
      <c r="V80" s="1"/>
      <c r="W80" s="1"/>
      <c r="X80" s="1"/>
      <c r="Y80" s="1"/>
      <c r="Z80" s="1"/>
    </row>
    <row r="81" spans="1:26" ht="28.5" customHeight="1" x14ac:dyDescent="0.2">
      <c r="A81" s="197"/>
      <c r="B81" s="198"/>
      <c r="C81" s="199"/>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206" t="s">
        <v>67</v>
      </c>
      <c r="B82" s="207"/>
      <c r="C82" s="208"/>
      <c r="D82" s="1"/>
      <c r="E82" s="1"/>
      <c r="F82" s="1"/>
      <c r="G82" s="1"/>
      <c r="H82" s="1"/>
      <c r="I82" s="1"/>
      <c r="J82" s="1"/>
      <c r="K82" s="1"/>
      <c r="L82" s="1"/>
      <c r="M82" s="1"/>
      <c r="N82" s="1"/>
      <c r="O82" s="1"/>
      <c r="P82" s="1"/>
      <c r="Q82" s="1"/>
      <c r="R82" s="1"/>
      <c r="S82" s="1"/>
      <c r="T82" s="1"/>
      <c r="U82" s="1"/>
      <c r="V82" s="1"/>
      <c r="W82" s="1"/>
      <c r="X82" s="1"/>
      <c r="Y82" s="1"/>
      <c r="Z82" s="1"/>
    </row>
    <row r="83" spans="1:26" ht="30.75" customHeight="1" x14ac:dyDescent="0.2">
      <c r="A83" s="197"/>
      <c r="B83" s="198"/>
      <c r="C83" s="199"/>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206" t="s">
        <v>68</v>
      </c>
      <c r="B84" s="207"/>
      <c r="C84" s="208"/>
      <c r="D84" s="1"/>
      <c r="E84" s="1"/>
      <c r="F84" s="1"/>
      <c r="G84" s="1"/>
      <c r="H84" s="1"/>
      <c r="I84" s="1"/>
      <c r="J84" s="1"/>
      <c r="K84" s="1"/>
      <c r="L84" s="1"/>
      <c r="M84" s="1"/>
      <c r="N84" s="1"/>
      <c r="O84" s="1"/>
      <c r="P84" s="1"/>
      <c r="Q84" s="1"/>
      <c r="R84" s="1"/>
      <c r="S84" s="1"/>
      <c r="T84" s="1"/>
      <c r="U84" s="1"/>
      <c r="V84" s="1"/>
      <c r="W84" s="1"/>
      <c r="X84" s="1"/>
      <c r="Y84" s="1"/>
      <c r="Z84" s="1"/>
    </row>
    <row r="85" spans="1:26" ht="30.75" customHeight="1" x14ac:dyDescent="0.2">
      <c r="A85" s="197"/>
      <c r="B85" s="198"/>
      <c r="C85" s="199"/>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A63:C63"/>
    <mergeCell ref="A64:C64"/>
    <mergeCell ref="A65:C65"/>
    <mergeCell ref="A66:C66"/>
    <mergeCell ref="A58:C58"/>
    <mergeCell ref="A59:C59"/>
    <mergeCell ref="A60:C60"/>
    <mergeCell ref="A61:C61"/>
    <mergeCell ref="A62:C62"/>
    <mergeCell ref="A49:C49"/>
    <mergeCell ref="A50:C50"/>
    <mergeCell ref="A51:C51"/>
    <mergeCell ref="A53:C53"/>
    <mergeCell ref="A57:C57"/>
    <mergeCell ref="A44:C44"/>
    <mergeCell ref="A45:C45"/>
    <mergeCell ref="A46:C46"/>
    <mergeCell ref="A47:C47"/>
    <mergeCell ref="A48:C48"/>
    <mergeCell ref="A36:C36"/>
    <mergeCell ref="A40:C40"/>
    <mergeCell ref="A41:C41"/>
    <mergeCell ref="A42:C42"/>
    <mergeCell ref="A43:C43"/>
    <mergeCell ref="A30:C30"/>
    <mergeCell ref="A31:C31"/>
    <mergeCell ref="A32:C32"/>
    <mergeCell ref="A33:C33"/>
    <mergeCell ref="A34:C34"/>
    <mergeCell ref="A25:C25"/>
    <mergeCell ref="A26:C26"/>
    <mergeCell ref="A27:C27"/>
    <mergeCell ref="A28:C28"/>
    <mergeCell ref="A29:C29"/>
    <mergeCell ref="B16:C16"/>
    <mergeCell ref="B17:C17"/>
    <mergeCell ref="A19:C19"/>
    <mergeCell ref="A23:C23"/>
    <mergeCell ref="A24:C24"/>
    <mergeCell ref="B7:C7"/>
    <mergeCell ref="A12:C12"/>
    <mergeCell ref="A13:C13"/>
    <mergeCell ref="B14:C14"/>
    <mergeCell ref="B15:C15"/>
    <mergeCell ref="A1:C2"/>
    <mergeCell ref="A3:C3"/>
    <mergeCell ref="B4:C4"/>
    <mergeCell ref="B5:C5"/>
    <mergeCell ref="B6:C6"/>
    <mergeCell ref="A83:C83"/>
    <mergeCell ref="A84:C84"/>
    <mergeCell ref="A85:C85"/>
    <mergeCell ref="A67:C67"/>
    <mergeCell ref="A68:C68"/>
    <mergeCell ref="A70:C70"/>
    <mergeCell ref="A74:C74"/>
    <mergeCell ref="A75:C75"/>
    <mergeCell ref="A76:C76"/>
    <mergeCell ref="A77:C77"/>
    <mergeCell ref="A78:C78"/>
    <mergeCell ref="A79:C79"/>
    <mergeCell ref="A80:C80"/>
    <mergeCell ref="A81:C81"/>
    <mergeCell ref="A82:C82"/>
  </mergeCells>
  <conditionalFormatting sqref="C10 C21 C38 C55 C72">
    <cfRule type="containsText" dxfId="3" priority="1" operator="containsText" text="Emerging">
      <formula>NOT(ISERROR(SEARCH(("Emerging"),(C10))))</formula>
    </cfRule>
  </conditionalFormatting>
  <conditionalFormatting sqref="C10 C21 C38 C55 C72">
    <cfRule type="containsText" dxfId="2" priority="2" operator="containsText" text="Pre-Emerging">
      <formula>NOT(ISERROR(SEARCH(("Pre-Emerging"),(C10))))</formula>
    </cfRule>
  </conditionalFormatting>
  <conditionalFormatting sqref="C10 C21 C38 C55 C72">
    <cfRule type="containsText" dxfId="1" priority="3" operator="containsText" text="Developing">
      <formula>NOT(ISERROR(SEARCH(("Developing"),(C10))))</formula>
    </cfRule>
  </conditionalFormatting>
  <conditionalFormatting sqref="C10 C21 C38 C55 C72">
    <cfRule type="containsText" dxfId="0" priority="4" operator="containsText" text="Excelling">
      <formula>NOT(ISERROR(SEARCH(("Excelling"),(C10))))</formula>
    </cfRule>
  </conditionalFormatting>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Titulinis lapas</vt:lpstr>
      <vt:lpstr>Sistemos apžvalga</vt:lpstr>
      <vt:lpstr>Vadovavimo valdymo lygis</vt:lpstr>
      <vt:lpstr>Specialistų, mokytojų lygis</vt:lpstr>
      <vt:lpstr>Rezultatai</vt:lpstr>
      <vt:lpstr>Schemos</vt:lpstr>
      <vt:lpstr>Ataskaita VV</vt:lpstr>
      <vt:lpstr>Ataskaita SM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Aglaia Vourda</dc:creator>
  <cp:lastModifiedBy>GTraore</cp:lastModifiedBy>
  <dcterms:created xsi:type="dcterms:W3CDTF">2021-07-13T08:23:19Z</dcterms:created>
  <dcterms:modified xsi:type="dcterms:W3CDTF">2022-05-30T09:03:17Z</dcterms:modified>
</cp:coreProperties>
</file>